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80" windowHeight="11145" activeTab="0"/>
  </bookViews>
  <sheets>
    <sheet name="Projektblatt" sheetId="1" r:id="rId1"/>
    <sheet name="Import im Formular" sheetId="2" r:id="rId2"/>
  </sheets>
  <definedNames>
    <definedName name="_xlnm.Print_Area" localSheetId="0">'Projektblatt'!$A$1:$P$84</definedName>
  </definedNames>
  <calcPr fullCalcOnLoad="1"/>
</workbook>
</file>

<file path=xl/comments2.xml><?xml version="1.0" encoding="utf-8"?>
<comments xmlns="http://schemas.openxmlformats.org/spreadsheetml/2006/main">
  <authors>
    <author>Nicole L?thi-Freuler</author>
  </authors>
  <commentList>
    <comment ref="AT2" authorId="0">
      <text>
        <r>
          <rPr>
            <b/>
            <sz val="8"/>
            <rFont val="Tahoma"/>
            <family val="0"/>
          </rPr>
          <t>Voraussetzung: Lärmminderung &gt;= 1 dB gegenüber vorherigem Belag</t>
        </r>
        <r>
          <rPr>
            <sz val="8"/>
            <rFont val="Tahoma"/>
            <family val="0"/>
          </rPr>
          <t xml:space="preserve">
</t>
        </r>
      </text>
    </comment>
    <comment ref="BI2" authorId="0">
      <text>
        <r>
          <rPr>
            <b/>
            <sz val="8"/>
            <rFont val="Tahoma"/>
            <family val="0"/>
          </rPr>
          <t>Massnahmen am Gebäude aufgrund Erreichen/Überschreiten der Alarmwerte</t>
        </r>
        <r>
          <rPr>
            <sz val="8"/>
            <rFont val="Tahoma"/>
            <family val="0"/>
          </rPr>
          <t xml:space="preserve">
</t>
        </r>
      </text>
    </comment>
    <comment ref="BM2" authorId="0">
      <text>
        <r>
          <rPr>
            <b/>
            <sz val="8"/>
            <rFont val="Tahoma"/>
            <family val="0"/>
          </rPr>
          <t xml:space="preserve">Belastung zwischen Immissionsgrenzwert und Alarmwert, freiwilliger Einbau mit Kostenbeiträgen
</t>
        </r>
        <r>
          <rPr>
            <sz val="8"/>
            <rFont val="Tahoma"/>
            <family val="0"/>
          </rPr>
          <t xml:space="preserve">
</t>
        </r>
      </text>
    </comment>
    <comment ref="A3" authorId="0">
      <text>
        <r>
          <rPr>
            <b/>
            <sz val="8"/>
            <rFont val="Tahoma"/>
            <family val="0"/>
          </rPr>
          <t>Sanierungsprojekt-Name oder Nummer. Sanierungsprojekt darf mehrere Strassen umfassen: Trennung nach Strassentyp erwünscht (aber nicht zwingend)</t>
        </r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b/>
            <sz val="8"/>
            <rFont val="Tahoma"/>
            <family val="0"/>
          </rPr>
          <t>Mehrere Strassen jeweils durch Komma trennen</t>
        </r>
        <r>
          <rPr>
            <sz val="8"/>
            <rFont val="Tahoma"/>
            <family val="0"/>
          </rPr>
          <t xml:space="preserve">
</t>
        </r>
      </text>
    </comment>
    <comment ref="D3" authorId="0">
      <text>
        <r>
          <rPr>
            <b/>
            <sz val="8"/>
            <rFont val="Tahoma"/>
            <family val="0"/>
          </rPr>
          <t>Mehrere Gemeinden jeweils durch Komma trennen</t>
        </r>
        <r>
          <rPr>
            <sz val="8"/>
            <rFont val="Tahoma"/>
            <family val="0"/>
          </rPr>
          <t xml:space="preserve">
</t>
        </r>
      </text>
    </comment>
    <comment ref="E3" authorId="0">
      <text>
        <r>
          <rPr>
            <b/>
            <sz val="8"/>
            <rFont val="Tahoma"/>
            <family val="0"/>
          </rPr>
          <t>X/Y-Koordinaten durch Querstrich trennen, Koordinatenpaare durch Komma trennen, Strassen durch # trennen</t>
        </r>
        <r>
          <rPr>
            <sz val="8"/>
            <rFont val="Tahoma"/>
            <family val="0"/>
          </rPr>
          <t xml:space="preserve">
</t>
        </r>
      </text>
    </comment>
    <comment ref="F3" authorId="0">
      <text>
        <r>
          <rPr>
            <b/>
            <sz val="8"/>
            <rFont val="Tahoma"/>
            <family val="0"/>
          </rPr>
          <t>gemäss BAFU-Verzeichnis</t>
        </r>
        <r>
          <rPr>
            <sz val="8"/>
            <rFont val="Tahoma"/>
            <family val="0"/>
          </rPr>
          <t xml:space="preserve">
</t>
        </r>
      </text>
    </comment>
    <comment ref="G3" authorId="0">
      <text>
        <r>
          <rPr>
            <b/>
            <sz val="8"/>
            <rFont val="Tahoma"/>
            <family val="0"/>
          </rPr>
          <t xml:space="preserve">1: Prognose
2: in Projektierung
3: genehmigt, in Ausführung
4: abgeschlossen
</t>
        </r>
        <r>
          <rPr>
            <sz val="8"/>
            <rFont val="Tahoma"/>
            <family val="0"/>
          </rPr>
          <t xml:space="preserve">
</t>
        </r>
      </text>
    </comment>
    <comment ref="H3" authorId="0">
      <text>
        <r>
          <rPr>
            <b/>
            <sz val="8"/>
            <rFont val="Tahoma"/>
            <family val="0"/>
          </rPr>
          <t xml:space="preserve">Jahr der Abrechnung </t>
        </r>
        <r>
          <rPr>
            <sz val="8"/>
            <rFont val="Tahoma"/>
            <family val="0"/>
          </rPr>
          <t xml:space="preserve">
</t>
        </r>
      </text>
    </comment>
    <comment ref="I3" authorId="0">
      <text>
        <r>
          <rPr>
            <b/>
            <sz val="8"/>
            <rFont val="Tahoma"/>
            <family val="0"/>
          </rPr>
          <t>ja: Erstsanierung
nein: Nachsanierung</t>
        </r>
      </text>
    </comment>
    <comment ref="J3" authorId="0">
      <text>
        <r>
          <rPr>
            <b/>
            <sz val="8"/>
            <rFont val="Tahoma"/>
            <family val="0"/>
          </rPr>
          <t>sanierungsbedürftige Strecke; siehe Anleitung</t>
        </r>
        <r>
          <rPr>
            <sz val="8"/>
            <rFont val="Tahoma"/>
            <family val="0"/>
          </rPr>
          <t xml:space="preserve">
</t>
        </r>
      </text>
    </comment>
    <comment ref="K3" authorId="0">
      <text>
        <r>
          <rPr>
            <b/>
            <sz val="8"/>
            <rFont val="Tahoma"/>
            <family val="0"/>
          </rPr>
          <t>sanierungsbedürftige Strecke; siehe Anleitung</t>
        </r>
        <r>
          <rPr>
            <sz val="8"/>
            <rFont val="Tahoma"/>
            <family val="0"/>
          </rPr>
          <t xml:space="preserve">
</t>
        </r>
      </text>
    </comment>
    <comment ref="L3" authorId="0">
      <text>
        <r>
          <rPr>
            <b/>
            <sz val="8"/>
            <rFont val="Tahoma"/>
            <family val="0"/>
          </rPr>
          <t>sanierungsbedürftige Strecke; siehe Anleitung</t>
        </r>
        <r>
          <rPr>
            <sz val="8"/>
            <rFont val="Tahoma"/>
            <family val="0"/>
          </rPr>
          <t xml:space="preserve">
</t>
        </r>
      </text>
    </comment>
    <comment ref="AF3" authorId="0">
      <text>
        <r>
          <rPr>
            <b/>
            <sz val="8"/>
            <rFont val="Tahoma"/>
            <family val="0"/>
          </rPr>
          <t>inkl. Beitrag Bund</t>
        </r>
        <r>
          <rPr>
            <sz val="8"/>
            <rFont val="Tahoma"/>
            <family val="0"/>
          </rPr>
          <t xml:space="preserve">
</t>
        </r>
      </text>
    </comment>
    <comment ref="AG3" authorId="0">
      <text>
        <r>
          <rPr>
            <b/>
            <sz val="8"/>
            <rFont val="Tahoma"/>
            <family val="0"/>
          </rPr>
          <t>Anteil an Gesamtkosten</t>
        </r>
        <r>
          <rPr>
            <sz val="8"/>
            <rFont val="Tahoma"/>
            <family val="0"/>
          </rPr>
          <t xml:space="preserve">
</t>
        </r>
      </text>
    </comment>
    <comment ref="AH3" authorId="0">
      <text>
        <r>
          <rPr>
            <b/>
            <sz val="8"/>
            <rFont val="Tahoma"/>
            <family val="0"/>
          </rPr>
          <t>Anteil an Gesamtkosten</t>
        </r>
      </text>
    </comment>
    <comment ref="AI3" authorId="0">
      <text>
        <r>
          <rPr>
            <b/>
            <sz val="8"/>
            <rFont val="Tahoma"/>
            <family val="0"/>
          </rPr>
          <t>Anteil an Gesamtkosten</t>
        </r>
        <r>
          <rPr>
            <sz val="8"/>
            <rFont val="Tahoma"/>
            <family val="0"/>
          </rPr>
          <t xml:space="preserve">
</t>
        </r>
      </text>
    </comment>
    <comment ref="AK3" authorId="0">
      <text>
        <r>
          <rPr>
            <b/>
            <sz val="8"/>
            <rFont val="Tahoma"/>
            <family val="0"/>
          </rPr>
          <t xml:space="preserve">Szenario für Dimensionierung der Massnahmen bzw. Ermittlung der Situation bezüglich Grenzwerte (Jahr oder Beschreibung)
</t>
        </r>
        <r>
          <rPr>
            <sz val="8"/>
            <rFont val="Tahoma"/>
            <family val="0"/>
          </rPr>
          <t xml:space="preserve">
</t>
        </r>
      </text>
    </comment>
    <comment ref="AL3" authorId="0">
      <text>
        <r>
          <rPr>
            <b/>
            <sz val="8"/>
            <rFont val="Tahoma"/>
            <family val="0"/>
          </rPr>
          <t>Vor Sanierung: Anzahl Gebäude mit Beurteilungspegel &gt; Immissionsgrenzwert (Sanierungshorizont)</t>
        </r>
        <r>
          <rPr>
            <sz val="8"/>
            <rFont val="Tahoma"/>
            <family val="0"/>
          </rPr>
          <t xml:space="preserve">
</t>
        </r>
      </text>
    </comment>
    <comment ref="AM3" authorId="0">
      <text>
        <r>
          <rPr>
            <b/>
            <sz val="8"/>
            <rFont val="Tahoma"/>
            <family val="0"/>
          </rPr>
          <t>Anzahl Gebäude mit Beurteilungspegel &gt; Alarmwert</t>
        </r>
        <r>
          <rPr>
            <sz val="8"/>
            <rFont val="Tahoma"/>
            <family val="0"/>
          </rPr>
          <t xml:space="preserve">
</t>
        </r>
      </text>
    </comment>
    <comment ref="AN3" authorId="0">
      <text>
        <r>
          <rPr>
            <b/>
            <sz val="8"/>
            <rFont val="Tahoma"/>
            <family val="0"/>
          </rPr>
          <t>3 Personen pro Wohneinheit, mittlere dauernde Belegung bei Betriebsräumen. Siehe Anleitung.</t>
        </r>
        <r>
          <rPr>
            <sz val="8"/>
            <rFont val="Tahoma"/>
            <family val="0"/>
          </rPr>
          <t xml:space="preserve">
</t>
        </r>
      </text>
    </comment>
    <comment ref="AV3" authorId="0">
      <text>
        <r>
          <rPr>
            <b/>
            <sz val="8"/>
            <rFont val="Tahoma"/>
            <family val="0"/>
          </rPr>
          <t>Anzahl Personen mit Wirkung &gt;= 1.0 dB und Beurteilungspegel vor Sanierung &gt; IGW</t>
        </r>
        <r>
          <rPr>
            <sz val="8"/>
            <rFont val="Tahoma"/>
            <family val="0"/>
          </rPr>
          <t xml:space="preserve">
</t>
        </r>
      </text>
    </comment>
    <comment ref="AX3" authorId="0">
      <text>
        <r>
          <rPr>
            <b/>
            <sz val="8"/>
            <rFont val="Tahoma"/>
            <family val="0"/>
          </rPr>
          <t>subventionsberechtigte Mehrkosten</t>
        </r>
        <r>
          <rPr>
            <sz val="8"/>
            <rFont val="Tahoma"/>
            <family val="0"/>
          </rPr>
          <t xml:space="preserve">
</t>
        </r>
      </text>
    </comment>
    <comment ref="AZ3" authorId="0">
      <text>
        <r>
          <rPr>
            <b/>
            <sz val="8"/>
            <rFont val="Tahoma"/>
            <family val="0"/>
          </rPr>
          <t>Anzahl Personen mit Wirkung &gt;= 1.0 dB und Beurteilungspegel vor Sanierung &gt; IGW</t>
        </r>
        <r>
          <rPr>
            <sz val="8"/>
            <rFont val="Tahoma"/>
            <family val="0"/>
          </rPr>
          <t xml:space="preserve">
</t>
        </r>
      </text>
    </comment>
    <comment ref="BD3" authorId="0">
      <text>
        <r>
          <rPr>
            <b/>
            <sz val="8"/>
            <rFont val="Tahoma"/>
            <family val="0"/>
          </rPr>
          <t>Anzahl Personen mit Wirkung &gt;= 1.0 dB und Beurteilungspegel vor Sanierung &gt; IGW</t>
        </r>
        <r>
          <rPr>
            <sz val="8"/>
            <rFont val="Tahoma"/>
            <family val="0"/>
          </rPr>
          <t xml:space="preserve">
</t>
        </r>
      </text>
    </comment>
    <comment ref="BG3" authorId="0">
      <text>
        <r>
          <rPr>
            <b/>
            <sz val="8"/>
            <rFont val="Tahoma"/>
            <family val="0"/>
          </rPr>
          <t>Anzahl Personen mit Wirkung &gt;= 1.0 dB und Beurteilungspegel vor Sanierung &gt; IGW</t>
        </r>
        <r>
          <rPr>
            <sz val="8"/>
            <rFont val="Tahoma"/>
            <family val="0"/>
          </rPr>
          <t xml:space="preserve">
</t>
        </r>
      </text>
    </comment>
    <comment ref="BI3" authorId="0">
      <text>
        <r>
          <rPr>
            <b/>
            <sz val="8"/>
            <rFont val="Tahoma"/>
            <family val="0"/>
          </rPr>
          <t>Anzahl Schallschutzfenster, inkl. Rückerstattung (Alarmwert erreicht/ überschritten)</t>
        </r>
        <r>
          <rPr>
            <sz val="8"/>
            <rFont val="Tahoma"/>
            <family val="0"/>
          </rPr>
          <t xml:space="preserve">
</t>
        </r>
      </text>
    </comment>
    <comment ref="BJ3" authorId="0">
      <text>
        <r>
          <rPr>
            <b/>
            <sz val="8"/>
            <rFont val="Tahoma"/>
            <family val="0"/>
          </rPr>
          <t>Anzahl Schalldämmlüfter</t>
        </r>
        <r>
          <rPr>
            <sz val="8"/>
            <rFont val="Tahoma"/>
            <family val="0"/>
          </rPr>
          <t xml:space="preserve">
</t>
        </r>
      </text>
    </comment>
    <comment ref="BK3" authorId="0">
      <text>
        <r>
          <rPr>
            <b/>
            <sz val="8"/>
            <rFont val="Tahoma"/>
            <family val="0"/>
          </rPr>
          <t>Anzahl Personen mit Pflicht-SSF/SDL/andere</t>
        </r>
        <r>
          <rPr>
            <sz val="8"/>
            <rFont val="Tahoma"/>
            <family val="0"/>
          </rPr>
          <t xml:space="preserve">
</t>
        </r>
      </text>
    </comment>
    <comment ref="BL3" authorId="0">
      <text>
        <r>
          <rPr>
            <b/>
            <sz val="8"/>
            <rFont val="Tahoma"/>
            <family val="0"/>
          </rPr>
          <t>Kosten für alle Massnahmen am Gebäude (Alarmwerte erreicht/ überschritten)</t>
        </r>
        <r>
          <rPr>
            <sz val="8"/>
            <rFont val="Tahoma"/>
            <family val="0"/>
          </rPr>
          <t xml:space="preserve">
</t>
        </r>
      </text>
    </comment>
    <comment ref="BM3" authorId="0">
      <text>
        <r>
          <rPr>
            <b/>
            <sz val="8"/>
            <rFont val="Tahoma"/>
            <family val="0"/>
          </rPr>
          <t>Anzahl Schallschutzfenster (freiwilliger Einbau mit Kostenbeiträgen)</t>
        </r>
        <r>
          <rPr>
            <sz val="8"/>
            <rFont val="Tahoma"/>
            <family val="0"/>
          </rPr>
          <t xml:space="preserve">
</t>
        </r>
      </text>
    </comment>
    <comment ref="BN3" authorId="0">
      <text>
        <r>
          <rPr>
            <b/>
            <sz val="8"/>
            <rFont val="Arial"/>
            <family val="2"/>
          </rPr>
          <t>Anzahl Personen mit freiwilligen Massnahmen</t>
        </r>
        <r>
          <rPr>
            <b/>
            <sz val="8"/>
            <rFont val="Tahoma"/>
            <family val="0"/>
          </rPr>
          <t xml:space="preserve">
</t>
        </r>
      </text>
    </comment>
    <comment ref="BR3" authorId="0">
      <text>
        <r>
          <rPr>
            <b/>
            <sz val="8"/>
            <rFont val="Tahoma"/>
            <family val="0"/>
          </rPr>
          <t>Anzahl Personen mit Beurteilungspegel vor Sanierung &gt; IGW, um &gt;=1.0 dB gesenkt</t>
        </r>
        <r>
          <rPr>
            <sz val="8"/>
            <rFont val="Tahoma"/>
            <family val="0"/>
          </rPr>
          <t xml:space="preserve">
</t>
        </r>
      </text>
    </comment>
    <comment ref="BS3" authorId="0">
      <text>
        <r>
          <rPr>
            <b/>
            <sz val="8"/>
            <rFont val="Tahoma"/>
            <family val="0"/>
          </rPr>
          <t>Nur für "Übrige Strassen". Siehe Anleitung.</t>
        </r>
        <r>
          <rPr>
            <sz val="8"/>
            <rFont val="Tahoma"/>
            <family val="0"/>
          </rPr>
          <t xml:space="preserve">
</t>
        </r>
      </text>
    </comment>
    <comment ref="BU3" authorId="0">
      <text>
        <r>
          <rPr>
            <b/>
            <sz val="8"/>
            <rFont val="Tahoma"/>
            <family val="0"/>
          </rPr>
          <t>Nur für "Übrige Strassen". Siehe Anleitung.</t>
        </r>
        <r>
          <rPr>
            <sz val="8"/>
            <rFont val="Tahoma"/>
            <family val="0"/>
          </rPr>
          <t xml:space="preserve">
</t>
        </r>
      </text>
    </comment>
    <comment ref="BW3" authorId="0">
      <text>
        <r>
          <rPr>
            <b/>
            <sz val="8"/>
            <rFont val="Tahoma"/>
            <family val="0"/>
          </rPr>
          <t>Projektierungskosten für alle Massnahmen am Gebäude</t>
        </r>
      </text>
    </comment>
    <comment ref="BX3" authorId="0">
      <text>
        <r>
          <rPr>
            <b/>
            <sz val="8"/>
            <rFont val="Tahoma"/>
            <family val="0"/>
          </rPr>
          <t>aktuelle Programm-vereinbarung, z.B. SG_08-11</t>
        </r>
        <r>
          <rPr>
            <sz val="8"/>
            <rFont val="Tahoma"/>
            <family val="0"/>
          </rPr>
          <t xml:space="preserve">
</t>
        </r>
      </text>
    </comment>
    <comment ref="BY3" authorId="0">
      <text>
        <r>
          <rPr>
            <b/>
            <sz val="8"/>
            <rFont val="Tahoma"/>
            <family val="0"/>
          </rPr>
          <t>Anteil an Gesamtkosten, der Gegenstand der Programmvereinbarung ist</t>
        </r>
        <r>
          <rPr>
            <sz val="8"/>
            <rFont val="Tahoma"/>
            <family val="0"/>
          </rPr>
          <t xml:space="preserve">
</t>
        </r>
      </text>
    </comment>
    <comment ref="BZ3" authorId="0">
      <text>
        <r>
          <rPr>
            <b/>
            <sz val="8"/>
            <rFont val="Tahoma"/>
            <family val="0"/>
          </rPr>
          <t>Gesamtkosten, die als Berechnungs-grundlage für die Programm-vereinbarungen verwendet wurden</t>
        </r>
      </text>
    </comment>
    <comment ref="CD3" authorId="0">
      <text>
        <r>
          <rPr>
            <b/>
            <sz val="8"/>
            <rFont val="Tahoma"/>
            <family val="0"/>
          </rPr>
          <t>zukünftige Programm-vereinbarung, z.B. SG_12-15</t>
        </r>
        <r>
          <rPr>
            <sz val="8"/>
            <rFont val="Tahoma"/>
            <family val="0"/>
          </rPr>
          <t xml:space="preserve">
</t>
        </r>
      </text>
    </comment>
    <comment ref="CF3" authorId="0">
      <text>
        <r>
          <rPr>
            <b/>
            <sz val="8"/>
            <rFont val="Tahoma"/>
            <family val="0"/>
          </rPr>
          <t>Gesamtkosten, die als Berechnungs-grundlage für die Programm-vereinbarungen verwendet werden</t>
        </r>
      </text>
    </comment>
  </commentList>
</comments>
</file>

<file path=xl/sharedStrings.xml><?xml version="1.0" encoding="utf-8"?>
<sst xmlns="http://schemas.openxmlformats.org/spreadsheetml/2006/main" count="294" uniqueCount="184">
  <si>
    <t>Strasse(n)</t>
  </si>
  <si>
    <t>Gemeinde(n)</t>
  </si>
  <si>
    <t>Koordinaten</t>
  </si>
  <si>
    <t>Projektstatus</t>
  </si>
  <si>
    <t xml:space="preserve">Bezeichnung </t>
  </si>
  <si>
    <t>Erstsanierung</t>
  </si>
  <si>
    <t>Km</t>
  </si>
  <si>
    <t>Übrige Strassen</t>
  </si>
  <si>
    <t>LÄRMSITUATION</t>
  </si>
  <si>
    <t>Sanierungshorizont</t>
  </si>
  <si>
    <t>VOR der Sanierung</t>
  </si>
  <si>
    <t>NACH der Sanierung</t>
  </si>
  <si>
    <t>Galerie</t>
  </si>
  <si>
    <t xml:space="preserve"> (40)</t>
  </si>
  <si>
    <t xml:space="preserve"> (41)</t>
  </si>
  <si>
    <t xml:space="preserve"> (44)</t>
  </si>
  <si>
    <t xml:space="preserve"> (45)</t>
  </si>
  <si>
    <t xml:space="preserve"> (1)</t>
  </si>
  <si>
    <t xml:space="preserve"> (4)</t>
  </si>
  <si>
    <t xml:space="preserve"> (46)</t>
  </si>
  <si>
    <t xml:space="preserve"> (48)</t>
  </si>
  <si>
    <t xml:space="preserve"> (49)</t>
  </si>
  <si>
    <t xml:space="preserve"> (50)</t>
  </si>
  <si>
    <t xml:space="preserve"> (51)</t>
  </si>
  <si>
    <t xml:space="preserve"> (52)</t>
  </si>
  <si>
    <t xml:space="preserve"> (53)</t>
  </si>
  <si>
    <t xml:space="preserve"> (54)</t>
  </si>
  <si>
    <t xml:space="preserve"> (56)</t>
  </si>
  <si>
    <t xml:space="preserve"> (57)</t>
  </si>
  <si>
    <t xml:space="preserve"> (58)</t>
  </si>
  <si>
    <t xml:space="preserve"> (59)</t>
  </si>
  <si>
    <t xml:space="preserve"> (60)</t>
  </si>
  <si>
    <t>MASSNAHMEN AM GEBÄUDE</t>
  </si>
  <si>
    <t xml:space="preserve">Projektdatenblatt zur Erhebung des Standes der Strassenlärmsanierung </t>
  </si>
  <si>
    <t>Firma</t>
  </si>
  <si>
    <t>Projektbearbeiter</t>
  </si>
  <si>
    <t xml:space="preserve"> (61)</t>
  </si>
  <si>
    <t xml:space="preserve"> (63)</t>
  </si>
  <si>
    <t xml:space="preserve"> (64)</t>
  </si>
  <si>
    <t xml:space="preserve"> (69)</t>
  </si>
  <si>
    <t>ANDERE MASSNAHMEN</t>
  </si>
  <si>
    <t xml:space="preserve"> (68)</t>
  </si>
  <si>
    <t xml:space="preserve"> (70)</t>
  </si>
  <si>
    <t>WIRKUNG</t>
  </si>
  <si>
    <t xml:space="preserve"> (73)</t>
  </si>
  <si>
    <t>Wirkung-Index-Strasse Wistr *</t>
  </si>
  <si>
    <t xml:space="preserve"> (33)</t>
  </si>
  <si>
    <t xml:space="preserve"> (34)</t>
  </si>
  <si>
    <t xml:space="preserve"> (35)</t>
  </si>
  <si>
    <t>MASSNAHMEN IM LÄRMAUSBREITUNGSBEREICH</t>
  </si>
  <si>
    <t>≥1dBA</t>
  </si>
  <si>
    <t xml:space="preserve"> (66)</t>
  </si>
  <si>
    <t xml:space="preserve"> (65)</t>
  </si>
  <si>
    <t xml:space="preserve"> (67)</t>
  </si>
  <si>
    <t xml:space="preserve">BEMERKUNGEN </t>
  </si>
  <si>
    <t xml:space="preserve"> (74)</t>
  </si>
  <si>
    <t>Länge (m)</t>
  </si>
  <si>
    <t>Belagstyp</t>
  </si>
  <si>
    <t>Kosten (Fr.)</t>
  </si>
  <si>
    <t>Anzahl SSF</t>
  </si>
  <si>
    <t>Beschreibung</t>
  </si>
  <si>
    <t>* Nur für "übrige Strassen" erforderlich</t>
  </si>
  <si>
    <t>Bemerkungen z.B. zur Ermittlung/Qualität bestimmter Daten oder generell zum Sanierungsprojekt</t>
  </si>
  <si>
    <t>Anzahl Personen &gt;IGW</t>
  </si>
  <si>
    <t xml:space="preserve"> (7)</t>
  </si>
  <si>
    <t>Anzahl Personen ≥AW</t>
  </si>
  <si>
    <t>ANGABEN ZUM PROJEKT UND STRASSE</t>
  </si>
  <si>
    <t>FINANZBEDARF - KOSTEN</t>
  </si>
  <si>
    <t>Massnahmen-Kosten</t>
  </si>
  <si>
    <t>Pflichtfenster</t>
  </si>
  <si>
    <t xml:space="preserve"> (75)</t>
  </si>
  <si>
    <t>Andere</t>
  </si>
  <si>
    <t>Finanzbedarf pro Jahr (% Kosten)</t>
  </si>
  <si>
    <t xml:space="preserve">Tel </t>
  </si>
  <si>
    <t>Personen mit Nutzen</t>
  </si>
  <si>
    <t>Mail</t>
  </si>
  <si>
    <t>PROJEKTBEARBEITER</t>
  </si>
  <si>
    <t>Länge</t>
  </si>
  <si>
    <t>(10)-(12)</t>
  </si>
  <si>
    <t>Anteil an Kosten (%)</t>
  </si>
  <si>
    <t>NS</t>
  </si>
  <si>
    <t>HS</t>
  </si>
  <si>
    <t>ÜS</t>
  </si>
  <si>
    <t>VBM</t>
  </si>
  <si>
    <t>LSW</t>
  </si>
  <si>
    <t>Projektierung</t>
  </si>
  <si>
    <t>Lärmbelastung um  ≥1.0 dB gesenkt (mit lärmempfindlicher Nutzung) des Gebäudes, vorherige Lärmbelastung &gt;IGW.</t>
  </si>
  <si>
    <t>Andere Massnahmen</t>
  </si>
  <si>
    <r>
      <t>Gesamtkosten</t>
    </r>
    <r>
      <rPr>
        <i/>
        <sz val="10"/>
        <rFont val="Arial"/>
        <family val="2"/>
      </rPr>
      <t xml:space="preserve"> (Fr.) berechnet: =(50)+(53)+(57)+(60)+(64)+(67)+(69)+(75)</t>
    </r>
  </si>
  <si>
    <t>Projekt/Strasse</t>
  </si>
  <si>
    <t>Finanzbedarf</t>
  </si>
  <si>
    <t>Gesamtkosten</t>
  </si>
  <si>
    <t>Situation VOR Sanierung</t>
  </si>
  <si>
    <t>Situation NACH Sanierung</t>
  </si>
  <si>
    <t>Massnahmen</t>
  </si>
  <si>
    <t>Wirkung</t>
  </si>
  <si>
    <t>Allgemeines</t>
  </si>
  <si>
    <t>Aktuelle Programmvereinbarungen</t>
  </si>
  <si>
    <t>Zukünftige Programmvereinbarungen</t>
  </si>
  <si>
    <t>Kostenanteile</t>
  </si>
  <si>
    <t>Gebäude</t>
  </si>
  <si>
    <t>Personen</t>
  </si>
  <si>
    <t>Belagsanierung</t>
  </si>
  <si>
    <t>Lärmschutzwände/-dämme</t>
  </si>
  <si>
    <t>Überdeckung/Galerie</t>
  </si>
  <si>
    <t>PFLICHT Massn. am Gebäude</t>
  </si>
  <si>
    <t>FREIWILLIGE Massn. am Gebäude</t>
  </si>
  <si>
    <t>Wirkungs-Index Strasse (WIstr)</t>
  </si>
  <si>
    <t>Massn. am Gebäude</t>
  </si>
  <si>
    <t>Inhalt aktuelle Programmvereinbarungen</t>
  </si>
  <si>
    <t>Stand Ende Jahr</t>
  </si>
  <si>
    <t>Inhalt zukünftige Programmvereinbarungen</t>
  </si>
  <si>
    <t>Bezeichnung</t>
  </si>
  <si>
    <t>Teilstrecke/Nähere Bezeichnung</t>
  </si>
  <si>
    <t>Gemeinden</t>
  </si>
  <si>
    <t>Projekt-Nr. BAFU</t>
  </si>
  <si>
    <t>Abschlussjahr</t>
  </si>
  <si>
    <t>vor 2001</t>
  </si>
  <si>
    <t>Kostenanteil Nationalstr.</t>
  </si>
  <si>
    <t>Kostenanteil Hauptstr.</t>
  </si>
  <si>
    <t>Kostenanteil Übrige Strassen</t>
  </si>
  <si>
    <t>Beitrag Bund</t>
  </si>
  <si>
    <t>Gebäude &gt;IGW</t>
  </si>
  <si>
    <t>davon Gebäude &gt;=AW</t>
  </si>
  <si>
    <t>Personen &gt;IGW</t>
  </si>
  <si>
    <t>davon Personen &gt;=AW</t>
  </si>
  <si>
    <t>Fläche</t>
  </si>
  <si>
    <t>Mehr-kosten</t>
  </si>
  <si>
    <t>Kosten</t>
  </si>
  <si>
    <t>SSF</t>
  </si>
  <si>
    <t>SDL</t>
  </si>
  <si>
    <t>Personen mit SSF/SDL</t>
  </si>
  <si>
    <t>Baukosten SSF/SDL/andere</t>
  </si>
  <si>
    <t>Total Personenmit Nutzen</t>
  </si>
  <si>
    <t>Kosten für WIstr</t>
  </si>
  <si>
    <t>Ansatz pro m2</t>
  </si>
  <si>
    <t>WIstr</t>
  </si>
  <si>
    <t>Bemerkungen</t>
  </si>
  <si>
    <t>Projektierungs-Kosten SSF/SDL/andere</t>
  </si>
  <si>
    <t>Bezeichnung PV</t>
  </si>
  <si>
    <t>Anteil an Gesamtkosten</t>
  </si>
  <si>
    <t>Kosten-Grundlage für PV</t>
  </si>
  <si>
    <t>aufgelaufene Kosten</t>
  </si>
  <si>
    <t>bisher geschützte Personen</t>
  </si>
  <si>
    <t>bisher eingebaute SSF</t>
  </si>
  <si>
    <t>Code</t>
  </si>
  <si>
    <t>Jahr</t>
  </si>
  <si>
    <t>ja/nein</t>
  </si>
  <si>
    <t>km</t>
  </si>
  <si>
    <t>%</t>
  </si>
  <si>
    <t>Fr.</t>
  </si>
  <si>
    <t>Anzahl</t>
  </si>
  <si>
    <t>m</t>
  </si>
  <si>
    <t>m2</t>
  </si>
  <si>
    <t>Text</t>
  </si>
  <si>
    <t>Fr/m2</t>
  </si>
  <si>
    <t>Wert</t>
  </si>
  <si>
    <t>vor 11</t>
  </si>
  <si>
    <t>berechnet</t>
  </si>
  <si>
    <t>Beispielstadt</t>
  </si>
  <si>
    <t>Beispielstrasse</t>
  </si>
  <si>
    <t>National-strassen</t>
  </si>
  <si>
    <t>Haupt-strassen</t>
  </si>
  <si>
    <t>Projekt-status</t>
  </si>
  <si>
    <t>Gesamt-kosten</t>
  </si>
  <si>
    <t>verkehrsberuhigende Massnahmen</t>
  </si>
  <si>
    <t>Nanosoft</t>
  </si>
  <si>
    <t>Anzahl Personen mit Nutzen</t>
  </si>
  <si>
    <t>Erstellung des LSP-Berichtes</t>
  </si>
  <si>
    <t>Die Summe muss 100 sein</t>
  </si>
  <si>
    <t>Die Länge darf nicht grösser als die Gesamtlänge (10)-(12) sein</t>
  </si>
  <si>
    <t>Die Anzahl Personen darf nicht grösser als die Anzahl Personen&gt;IGW (40) sein</t>
  </si>
  <si>
    <t>Die</t>
  </si>
  <si>
    <t>blau-</t>
  </si>
  <si>
    <t>rot-</t>
  </si>
  <si>
    <t>markierten Felder werden berechnet, bitte nicht manuell ändern</t>
  </si>
  <si>
    <t>Falls eine Zelle</t>
  </si>
  <si>
    <t>markiert wird, ist die Angabe nicht korrekt.</t>
  </si>
  <si>
    <t>Belag</t>
  </si>
  <si>
    <t>Freiwilige SSF</t>
  </si>
  <si>
    <t>Freiwillige SSF</t>
  </si>
  <si>
    <t>Die Gesamtkosten entspricht der Summe der Massnahmenkosten</t>
  </si>
  <si>
    <t xml:space="preserve"> (32)</t>
  </si>
  <si>
    <t>VBM: verkehrsberuhigende Massnahmen (z.B. Tempo 30-Zone)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</si>
</sst>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0.0%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u val="single"/>
      <sz val="8"/>
      <name val="Arial"/>
      <family val="0"/>
    </font>
    <font>
      <i/>
      <sz val="8"/>
      <color indexed="12"/>
      <name val="Arial"/>
      <family val="2"/>
    </font>
    <font>
      <sz val="9"/>
      <name val="Arial"/>
      <family val="0"/>
    </font>
    <font>
      <b/>
      <i/>
      <sz val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0" fillId="21" borderId="3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7" borderId="1" applyNumberFormat="0" applyAlignment="0" applyProtection="0"/>
    <xf numFmtId="0" fontId="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8" fillId="20" borderId="4" applyNumberFormat="0" applyAlignment="0" applyProtection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1" fillId="23" borderId="9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20" borderId="0" xfId="0" applyFill="1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4" fillId="20" borderId="0" xfId="0" applyFont="1" applyFill="1" applyAlignment="1">
      <alignment/>
    </xf>
    <xf numFmtId="0" fontId="2" fillId="20" borderId="0" xfId="0" applyFont="1" applyFill="1" applyAlignment="1">
      <alignment/>
    </xf>
    <xf numFmtId="0" fontId="0" fillId="20" borderId="0" xfId="0" applyFill="1" applyAlignment="1">
      <alignment horizontal="left"/>
    </xf>
    <xf numFmtId="0" fontId="6" fillId="20" borderId="0" xfId="0" applyFont="1" applyFill="1" applyAlignment="1">
      <alignment/>
    </xf>
    <xf numFmtId="0" fontId="0" fillId="20" borderId="0" xfId="0" applyFill="1" applyAlignment="1">
      <alignment/>
    </xf>
    <xf numFmtId="0" fontId="0" fillId="20" borderId="0" xfId="0" applyFont="1" applyFill="1" applyAlignment="1">
      <alignment/>
    </xf>
    <xf numFmtId="49" fontId="0" fillId="20" borderId="0" xfId="0" applyNumberFormat="1" applyFont="1" applyFill="1" applyAlignment="1">
      <alignment/>
    </xf>
    <xf numFmtId="49" fontId="0" fillId="20" borderId="0" xfId="0" applyNumberFormat="1" applyFill="1" applyAlignment="1">
      <alignment/>
    </xf>
    <xf numFmtId="49" fontId="0" fillId="20" borderId="0" xfId="0" applyNumberFormat="1" applyFill="1" applyAlignment="1">
      <alignment horizontal="center"/>
    </xf>
    <xf numFmtId="49" fontId="2" fillId="20" borderId="0" xfId="0" applyNumberFormat="1" applyFont="1" applyFill="1" applyAlignment="1">
      <alignment/>
    </xf>
    <xf numFmtId="49" fontId="2" fillId="20" borderId="0" xfId="0" applyNumberFormat="1" applyFont="1" applyFill="1" applyAlignment="1">
      <alignment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12" fillId="24" borderId="0" xfId="0" applyFont="1" applyFill="1" applyAlignment="1">
      <alignment/>
    </xf>
    <xf numFmtId="0" fontId="9" fillId="24" borderId="0" xfId="0" applyFont="1" applyFill="1" applyAlignment="1">
      <alignment/>
    </xf>
    <xf numFmtId="0" fontId="0" fillId="20" borderId="0" xfId="0" applyFill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/>
    </xf>
    <xf numFmtId="49" fontId="0" fillId="20" borderId="0" xfId="0" applyNumberFormat="1" applyFont="1" applyFill="1" applyAlignment="1">
      <alignment/>
    </xf>
    <xf numFmtId="0" fontId="5" fillId="20" borderId="0" xfId="0" applyFont="1" applyFill="1" applyAlignment="1">
      <alignment horizontal="left"/>
    </xf>
    <xf numFmtId="0" fontId="0" fillId="20" borderId="0" xfId="0" applyFont="1" applyFill="1" applyAlignment="1">
      <alignment horizontal="left"/>
    </xf>
    <xf numFmtId="0" fontId="5" fillId="20" borderId="0" xfId="0" applyFont="1" applyFill="1" applyAlignment="1">
      <alignment horizontal="left"/>
    </xf>
    <xf numFmtId="49" fontId="5" fillId="20" borderId="0" xfId="0" applyNumberFormat="1" applyFont="1" applyFill="1" applyAlignment="1">
      <alignment/>
    </xf>
    <xf numFmtId="0" fontId="0" fillId="20" borderId="0" xfId="0" applyFill="1" applyAlignment="1">
      <alignment horizontal="right"/>
    </xf>
    <xf numFmtId="0" fontId="0" fillId="24" borderId="0" xfId="0" applyFont="1" applyFill="1" applyAlignment="1">
      <alignment horizontal="left"/>
    </xf>
    <xf numFmtId="49" fontId="2" fillId="20" borderId="0" xfId="0" applyNumberFormat="1" applyFont="1" applyFill="1" applyAlignment="1">
      <alignment horizontal="left"/>
    </xf>
    <xf numFmtId="0" fontId="0" fillId="20" borderId="0" xfId="0" applyFont="1" applyFill="1" applyAlignment="1">
      <alignment horizontal="right"/>
    </xf>
    <xf numFmtId="49" fontId="0" fillId="20" borderId="0" xfId="0" applyNumberFormat="1" applyFont="1" applyFill="1" applyAlignment="1">
      <alignment horizontal="right"/>
    </xf>
    <xf numFmtId="0" fontId="0" fillId="24" borderId="0" xfId="0" applyFill="1" applyAlignment="1">
      <alignment/>
    </xf>
    <xf numFmtId="49" fontId="7" fillId="20" borderId="0" xfId="0" applyNumberFormat="1" applyFont="1" applyFill="1" applyAlignment="1">
      <alignment/>
    </xf>
    <xf numFmtId="0" fontId="15" fillId="20" borderId="0" xfId="0" applyFont="1" applyFill="1" applyAlignment="1">
      <alignment/>
    </xf>
    <xf numFmtId="0" fontId="0" fillId="24" borderId="0" xfId="0" applyFill="1" applyAlignment="1">
      <alignment vertical="center"/>
    </xf>
    <xf numFmtId="0" fontId="0" fillId="20" borderId="0" xfId="0" applyFill="1" applyAlignment="1">
      <alignment vertical="center"/>
    </xf>
    <xf numFmtId="0" fontId="4" fillId="20" borderId="0" xfId="0" applyFont="1" applyFill="1" applyAlignment="1">
      <alignment vertical="center"/>
    </xf>
    <xf numFmtId="0" fontId="13" fillId="20" borderId="0" xfId="0" applyFont="1" applyFill="1" applyAlignment="1">
      <alignment vertical="center"/>
    </xf>
    <xf numFmtId="0" fontId="7" fillId="20" borderId="0" xfId="0" applyFont="1" applyFill="1" applyAlignment="1">
      <alignment vertical="center"/>
    </xf>
    <xf numFmtId="0" fontId="0" fillId="0" borderId="0" xfId="0" applyAlignment="1">
      <alignment vertical="center"/>
    </xf>
    <xf numFmtId="49" fontId="8" fillId="20" borderId="0" xfId="0" applyNumberFormat="1" applyFont="1" applyFill="1" applyAlignment="1">
      <alignment/>
    </xf>
    <xf numFmtId="0" fontId="14" fillId="24" borderId="0" xfId="0" applyFont="1" applyFill="1" applyAlignment="1">
      <alignment/>
    </xf>
    <xf numFmtId="0" fontId="14" fillId="20" borderId="0" xfId="0" applyFont="1" applyFill="1" applyAlignment="1">
      <alignment/>
    </xf>
    <xf numFmtId="0" fontId="14" fillId="20" borderId="0" xfId="0" applyFont="1" applyFill="1" applyAlignment="1">
      <alignment horizontal="center"/>
    </xf>
    <xf numFmtId="0" fontId="14" fillId="0" borderId="0" xfId="0" applyFont="1" applyAlignment="1">
      <alignment/>
    </xf>
    <xf numFmtId="49" fontId="14" fillId="20" borderId="0" xfId="0" applyNumberFormat="1" applyFont="1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vertical="center"/>
    </xf>
    <xf numFmtId="0" fontId="0" fillId="20" borderId="0" xfId="0" applyFont="1" applyFill="1" applyAlignment="1">
      <alignment horizontal="center"/>
    </xf>
    <xf numFmtId="0" fontId="6" fillId="20" borderId="0" xfId="0" applyFont="1" applyFill="1" applyAlignment="1">
      <alignment/>
    </xf>
    <xf numFmtId="0" fontId="3" fillId="22" borderId="11" xfId="0" applyFont="1" applyFill="1" applyBorder="1" applyAlignment="1">
      <alignment horizontal="left" vertical="center"/>
    </xf>
    <xf numFmtId="0" fontId="3" fillId="22" borderId="12" xfId="0" applyFont="1" applyFill="1" applyBorder="1" applyAlignment="1">
      <alignment vertical="center"/>
    </xf>
    <xf numFmtId="0" fontId="3" fillId="22" borderId="12" xfId="0" applyFont="1" applyFill="1" applyBorder="1" applyAlignment="1">
      <alignment horizontal="center" vertical="center"/>
    </xf>
    <xf numFmtId="0" fontId="3" fillId="22" borderId="12" xfId="0" applyFont="1" applyFill="1" applyBorder="1" applyAlignment="1">
      <alignment horizontal="left" vertical="center"/>
    </xf>
    <xf numFmtId="0" fontId="3" fillId="22" borderId="13" xfId="0" applyFont="1" applyFill="1" applyBorder="1" applyAlignment="1">
      <alignment vertical="center"/>
    </xf>
    <xf numFmtId="3" fontId="3" fillId="7" borderId="11" xfId="0" applyNumberFormat="1" applyFont="1" applyFill="1" applyBorder="1" applyAlignment="1">
      <alignment vertical="center"/>
    </xf>
    <xf numFmtId="0" fontId="3" fillId="7" borderId="12" xfId="0" applyNumberFormat="1" applyFont="1" applyFill="1" applyBorder="1" applyAlignment="1">
      <alignment vertical="center"/>
    </xf>
    <xf numFmtId="3" fontId="3" fillId="7" borderId="13" xfId="0" applyNumberFormat="1" applyFont="1" applyFill="1" applyBorder="1" applyAlignment="1">
      <alignment vertical="center"/>
    </xf>
    <xf numFmtId="0" fontId="3" fillId="25" borderId="11" xfId="0" applyFont="1" applyFill="1" applyBorder="1" applyAlignment="1">
      <alignment vertical="center" wrapText="1"/>
    </xf>
    <xf numFmtId="0" fontId="3" fillId="25" borderId="12" xfId="0" applyFont="1" applyFill="1" applyBorder="1" applyAlignment="1">
      <alignment vertical="center"/>
    </xf>
    <xf numFmtId="0" fontId="3" fillId="25" borderId="13" xfId="0" applyFont="1" applyFill="1" applyBorder="1" applyAlignment="1">
      <alignment vertical="center"/>
    </xf>
    <xf numFmtId="0" fontId="3" fillId="25" borderId="11" xfId="0" applyFont="1" applyFill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3" fontId="3" fillId="4" borderId="12" xfId="0" applyNumberFormat="1" applyFont="1" applyFill="1" applyBorder="1" applyAlignment="1">
      <alignment horizontal="center" vertical="center"/>
    </xf>
    <xf numFmtId="3" fontId="3" fillId="4" borderId="12" xfId="0" applyNumberFormat="1" applyFont="1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1" fontId="3" fillId="4" borderId="12" xfId="0" applyNumberFormat="1" applyFont="1" applyFill="1" applyBorder="1" applyAlignment="1">
      <alignment vertical="center"/>
    </xf>
    <xf numFmtId="0" fontId="3" fillId="5" borderId="14" xfId="0" applyFont="1" applyFill="1" applyBorder="1" applyAlignment="1">
      <alignment horizontal="center" vertical="center" wrapText="1" shrinkToFit="1"/>
    </xf>
    <xf numFmtId="0" fontId="3" fillId="3" borderId="12" xfId="0" applyFont="1" applyFill="1" applyBorder="1" applyAlignment="1">
      <alignment horizontal="left" vertical="center" wrapText="1" shrinkToFit="1"/>
    </xf>
    <xf numFmtId="0" fontId="3" fillId="3" borderId="13" xfId="0" applyFont="1" applyFill="1" applyBorder="1" applyAlignment="1">
      <alignment horizontal="left" vertical="center" wrapText="1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1" fontId="3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 shrinkToFit="1"/>
    </xf>
    <xf numFmtId="3" fontId="3" fillId="0" borderId="14" xfId="0" applyNumberFormat="1" applyFont="1" applyBorder="1" applyAlignment="1">
      <alignment horizontal="center" vertical="center" wrapText="1" shrinkToFit="1"/>
    </xf>
    <xf numFmtId="1" fontId="3" fillId="0" borderId="14" xfId="0" applyNumberFormat="1" applyFont="1" applyBorder="1" applyAlignment="1">
      <alignment horizontal="center" vertical="center" wrapText="1" shrinkToFit="1"/>
    </xf>
    <xf numFmtId="0" fontId="16" fillId="0" borderId="14" xfId="0" applyFont="1" applyBorder="1" applyAlignment="1">
      <alignment horizontal="center" vertical="center" wrapText="1" shrinkToFit="1"/>
    </xf>
    <xf numFmtId="0" fontId="16" fillId="26" borderId="15" xfId="0" applyFont="1" applyFill="1" applyBorder="1" applyAlignment="1">
      <alignment horizontal="center" vertical="center" wrapText="1" shrinkToFit="1"/>
    </xf>
    <xf numFmtId="0" fontId="16" fillId="26" borderId="15" xfId="0" applyFont="1" applyFill="1" applyBorder="1" applyAlignment="1">
      <alignment horizontal="left" vertical="center" wrapText="1" shrinkToFit="1"/>
    </xf>
    <xf numFmtId="174" fontId="16" fillId="26" borderId="15" xfId="0" applyNumberFormat="1" applyFont="1" applyFill="1" applyBorder="1" applyAlignment="1">
      <alignment horizontal="center" vertical="center" wrapText="1" shrinkToFit="1"/>
    </xf>
    <xf numFmtId="0" fontId="16" fillId="26" borderId="15" xfId="0" applyFont="1" applyFill="1" applyBorder="1" applyAlignment="1" quotePrefix="1">
      <alignment horizontal="center" vertical="center" wrapText="1" shrinkToFit="1"/>
    </xf>
    <xf numFmtId="3" fontId="16" fillId="26" borderId="15" xfId="0" applyNumberFormat="1" applyFont="1" applyFill="1" applyBorder="1" applyAlignment="1" quotePrefix="1">
      <alignment horizontal="center" vertical="center" wrapText="1" shrinkToFit="1"/>
    </xf>
    <xf numFmtId="3" fontId="16" fillId="26" borderId="15" xfId="0" applyNumberFormat="1" applyFont="1" applyFill="1" applyBorder="1" applyAlignment="1">
      <alignment horizontal="center" vertical="center" wrapText="1" shrinkToFit="1"/>
    </xf>
    <xf numFmtId="1" fontId="16" fillId="26" borderId="15" xfId="0" applyNumberFormat="1" applyFont="1" applyFill="1" applyBorder="1" applyAlignment="1">
      <alignment horizontal="center" vertical="center" wrapText="1" shrinkToFit="1"/>
    </xf>
    <xf numFmtId="0" fontId="16" fillId="26" borderId="15" xfId="0" applyFont="1" applyFill="1" applyBorder="1" applyAlignment="1" applyProtection="1">
      <alignment horizontal="center" vertical="center" wrapText="1" shrinkToFit="1"/>
      <protection/>
    </xf>
    <xf numFmtId="0" fontId="2" fillId="0" borderId="14" xfId="0" applyFont="1" applyFill="1" applyBorder="1" applyAlignment="1" applyProtection="1">
      <alignment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horizontal="center" vertical="center"/>
      <protection hidden="1"/>
    </xf>
    <xf numFmtId="174" fontId="2" fillId="0" borderId="14" xfId="0" applyNumberFormat="1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3" fontId="2" fillId="0" borderId="14" xfId="0" applyNumberFormat="1" applyFont="1" applyFill="1" applyBorder="1" applyAlignment="1" applyProtection="1">
      <alignment horizontal="right" vertical="center"/>
      <protection hidden="1"/>
    </xf>
    <xf numFmtId="1" fontId="2" fillId="0" borderId="14" xfId="0" applyNumberFormat="1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left" vertical="center" wrapText="1"/>
      <protection hidden="1"/>
    </xf>
    <xf numFmtId="9" fontId="2" fillId="0" borderId="14" xfId="0" applyNumberFormat="1" applyFont="1" applyFill="1" applyBorder="1" applyAlignment="1" applyProtection="1">
      <alignment horizontal="left" vertical="center" wrapText="1"/>
      <protection hidden="1"/>
    </xf>
    <xf numFmtId="0" fontId="2" fillId="0" borderId="14" xfId="0" applyFont="1" applyBorder="1" applyAlignment="1" applyProtection="1">
      <alignment horizontal="left" vertical="center" wrapText="1"/>
      <protection hidden="1"/>
    </xf>
    <xf numFmtId="3" fontId="2" fillId="0" borderId="14" xfId="0" applyNumberFormat="1" applyFont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3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3" fontId="17" fillId="0" borderId="14" xfId="0" applyNumberFormat="1" applyFont="1" applyFill="1" applyBorder="1" applyAlignment="1" applyProtection="1">
      <alignment horizontal="center" vertical="center"/>
      <protection locked="0"/>
    </xf>
    <xf numFmtId="1" fontId="2" fillId="0" borderId="14" xfId="0" applyNumberFormat="1" applyFont="1" applyFill="1" applyBorder="1" applyAlignment="1" applyProtection="1">
      <alignment horizontal="center" vertical="center"/>
      <protection locked="0"/>
    </xf>
    <xf numFmtId="9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NumberFormat="1" applyFont="1" applyBorder="1" applyAlignment="1" applyProtection="1">
      <alignment horizontal="left" vertical="center" wrapText="1"/>
      <protection locked="0"/>
    </xf>
    <xf numFmtId="3" fontId="2" fillId="0" borderId="14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" fontId="2" fillId="0" borderId="14" xfId="49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vertical="center" wrapText="1"/>
      <protection locked="0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right"/>
    </xf>
    <xf numFmtId="0" fontId="2" fillId="25" borderId="0" xfId="0" applyFont="1" applyFill="1" applyAlignment="1">
      <alignment/>
    </xf>
    <xf numFmtId="0" fontId="2" fillId="0" borderId="0" xfId="0" applyFont="1" applyAlignment="1">
      <alignment/>
    </xf>
    <xf numFmtId="0" fontId="2" fillId="17" borderId="0" xfId="0" applyFont="1" applyFill="1" applyAlignment="1">
      <alignment/>
    </xf>
    <xf numFmtId="0" fontId="0" fillId="24" borderId="0" xfId="0" applyFont="1" applyFill="1" applyAlignment="1">
      <alignment horizontal="center"/>
    </xf>
    <xf numFmtId="3" fontId="0" fillId="24" borderId="0" xfId="0" applyNumberFormat="1" applyFont="1" applyFill="1" applyAlignment="1">
      <alignment horizontal="center"/>
    </xf>
    <xf numFmtId="0" fontId="14" fillId="20" borderId="0" xfId="0" applyFont="1" applyFill="1" applyAlignment="1">
      <alignment/>
    </xf>
    <xf numFmtId="0" fontId="14" fillId="20" borderId="0" xfId="0" applyFont="1" applyFill="1" applyAlignment="1">
      <alignment horizontal="left"/>
    </xf>
    <xf numFmtId="0" fontId="14" fillId="20" borderId="0" xfId="0" applyFont="1" applyFill="1" applyAlignment="1">
      <alignment vertical="center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center" vertical="center" wrapText="1" shrinkToFit="1"/>
    </xf>
    <xf numFmtId="3" fontId="3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 shrinkToFit="1"/>
    </xf>
    <xf numFmtId="1" fontId="3" fillId="0" borderId="16" xfId="0" applyNumberFormat="1" applyFont="1" applyFill="1" applyBorder="1" applyAlignment="1">
      <alignment horizontal="center" vertical="center" wrapText="1" shrinkToFit="1"/>
    </xf>
    <xf numFmtId="3" fontId="3" fillId="0" borderId="15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14" fillId="20" borderId="0" xfId="0" applyFont="1" applyFill="1" applyAlignment="1">
      <alignment horizontal="center"/>
    </xf>
    <xf numFmtId="0" fontId="0" fillId="24" borderId="0" xfId="0" applyFill="1" applyAlignment="1">
      <alignment horizontal="left"/>
    </xf>
    <xf numFmtId="0" fontId="0" fillId="0" borderId="0" xfId="0" applyAlignment="1">
      <alignment/>
    </xf>
    <xf numFmtId="0" fontId="0" fillId="24" borderId="0" xfId="0" applyFill="1" applyAlignment="1">
      <alignment horizontal="center"/>
    </xf>
    <xf numFmtId="3" fontId="0" fillId="24" borderId="0" xfId="0" applyNumberFormat="1" applyFill="1" applyAlignment="1">
      <alignment horizontal="center"/>
    </xf>
    <xf numFmtId="3" fontId="6" fillId="25" borderId="0" xfId="0" applyNumberFormat="1" applyFont="1" applyFill="1" applyAlignment="1">
      <alignment horizontal="right" vertical="center"/>
    </xf>
    <xf numFmtId="49" fontId="7" fillId="20" borderId="0" xfId="0" applyNumberFormat="1" applyFont="1" applyFill="1" applyAlignment="1">
      <alignment horizontal="right"/>
    </xf>
    <xf numFmtId="0" fontId="0" fillId="24" borderId="0" xfId="0" applyFill="1" applyAlignment="1">
      <alignment horizontal="left" vertical="top" wrapText="1"/>
    </xf>
    <xf numFmtId="49" fontId="0" fillId="20" borderId="0" xfId="0" applyNumberFormat="1" applyFont="1" applyFill="1" applyAlignment="1">
      <alignment horizontal="center"/>
    </xf>
    <xf numFmtId="0" fontId="3" fillId="7" borderId="11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3" borderId="11" xfId="0" applyFont="1" applyFill="1" applyBorder="1" applyAlignment="1">
      <alignment horizontal="left" vertical="center" wrapText="1" shrinkToFit="1"/>
    </xf>
    <xf numFmtId="0" fontId="3" fillId="3" borderId="12" xfId="0" applyFont="1" applyFill="1" applyBorder="1" applyAlignment="1">
      <alignment horizontal="left" vertical="center" wrapText="1" shrinkToFit="1"/>
    </xf>
    <xf numFmtId="0" fontId="0" fillId="0" borderId="12" xfId="0" applyBorder="1" applyAlignment="1">
      <alignment horizontal="left" vertical="center" wrapText="1" shrinkToFit="1"/>
    </xf>
    <xf numFmtId="0" fontId="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11" xfId="0" applyFont="1" applyFill="1" applyBorder="1" applyAlignment="1">
      <alignment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a" xfId="43"/>
    <cellStyle name="Comma [0]" xfId="44"/>
    <cellStyle name="Entrée" xfId="45"/>
    <cellStyle name="Hyperlink" xfId="46"/>
    <cellStyle name="Insatisfaisant" xfId="47"/>
    <cellStyle name="Neutre" xfId="48"/>
    <cellStyle name="Percent" xfId="49"/>
    <cellStyle name="Satisfaisant" xfId="50"/>
    <cellStyle name="Sortie" xfId="51"/>
    <cellStyle name="Texte explicatif" xfId="52"/>
    <cellStyle name="Titre" xfId="53"/>
    <cellStyle name="Titre 1" xfId="54"/>
    <cellStyle name="Titre 2" xfId="55"/>
    <cellStyle name="Titre 3" xfId="56"/>
    <cellStyle name="Titre 4" xfId="57"/>
    <cellStyle name="Total" xfId="58"/>
    <cellStyle name="Vérification" xfId="59"/>
    <cellStyle name="Currency" xfId="60"/>
    <cellStyle name="Currency [0]" xfId="61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7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3</xdr:col>
      <xdr:colOff>257175</xdr:colOff>
      <xdr:row>3</xdr:row>
      <xdr:rowOff>76200</xdr:rowOff>
    </xdr:to>
    <xdr:pic>
      <xdr:nvPicPr>
        <xdr:cNvPr id="1" name="Picture 1" descr="Bundeslogo_RGB_pos_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981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0</xdr:row>
      <xdr:rowOff>47625</xdr:rowOff>
    </xdr:from>
    <xdr:to>
      <xdr:col>15</xdr:col>
      <xdr:colOff>200025</xdr:colOff>
      <xdr:row>4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3524250" y="47625"/>
          <a:ext cx="29813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16000" tIns="10800" rIns="90000" bIns="10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Eidgenössisches Departement für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Umwelt, Verkehr, Energie und Kommunikation UVEK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Bundesamt für Umwelt BAFU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Abteilung Lärmbekämpfung
</a:t>
          </a:r>
        </a:p>
      </xdr:txBody>
    </xdr:sp>
    <xdr:clientData/>
  </xdr:twoCellAnchor>
  <xdr:twoCellAnchor>
    <xdr:from>
      <xdr:col>7</xdr:col>
      <xdr:colOff>190500</xdr:colOff>
      <xdr:row>49</xdr:row>
      <xdr:rowOff>0</xdr:rowOff>
    </xdr:from>
    <xdr:to>
      <xdr:col>15</xdr:col>
      <xdr:colOff>180975</xdr:colOff>
      <xdr:row>49</xdr:row>
      <xdr:rowOff>0</xdr:rowOff>
    </xdr:to>
    <xdr:sp>
      <xdr:nvSpPr>
        <xdr:cNvPr id="3" name="Rectangle 4"/>
        <xdr:cNvSpPr>
          <a:spLocks/>
        </xdr:cNvSpPr>
      </xdr:nvSpPr>
      <xdr:spPr>
        <a:xfrm>
          <a:off x="3505200" y="5905500"/>
          <a:ext cx="2981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16000" tIns="10800" rIns="90000" bIns="10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Eidgenössisches Departement für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Umwelt, Verkehr, Energie und Kommunikation UVEK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Bundesamt für Umwelt BAFU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Abteilung Lärmbekämpfung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4"/>
  <sheetViews>
    <sheetView tabSelected="1" zoomScalePageLayoutView="0" workbookViewId="0" topLeftCell="A1">
      <selection activeCell="R38" sqref="R38"/>
    </sheetView>
  </sheetViews>
  <sheetFormatPr defaultColWidth="11.421875" defaultRowHeight="12.75"/>
  <cols>
    <col min="1" max="1" width="3.8515625" style="0" customWidth="1"/>
    <col min="2" max="2" width="2.421875" style="0" customWidth="1"/>
    <col min="3" max="3" width="20.57421875" style="0" customWidth="1"/>
    <col min="4" max="14" width="5.7109375" style="0" customWidth="1"/>
    <col min="15" max="15" width="4.8515625" style="0" customWidth="1"/>
    <col min="16" max="16" width="4.28125" style="0" customWidth="1"/>
    <col min="17" max="17" width="5.7109375" style="0" customWidth="1"/>
  </cols>
  <sheetData>
    <row r="1" spans="1:16" ht="12.75">
      <c r="A1" s="3"/>
      <c r="B1" s="3"/>
      <c r="C1" s="3"/>
      <c r="D1" s="3"/>
      <c r="E1" s="3"/>
      <c r="F1" s="3"/>
      <c r="G1" s="3"/>
      <c r="H1" s="15"/>
      <c r="I1" s="3"/>
      <c r="J1" s="3"/>
      <c r="K1" s="3"/>
      <c r="L1" s="3"/>
      <c r="M1" s="3"/>
      <c r="N1" s="3"/>
      <c r="O1" s="3"/>
      <c r="P1" s="3"/>
    </row>
    <row r="2" spans="1:16" ht="12.75">
      <c r="A2" s="3"/>
      <c r="B2" s="3"/>
      <c r="C2" s="3"/>
      <c r="D2" s="3"/>
      <c r="E2" s="3"/>
      <c r="F2" s="3"/>
      <c r="G2" s="3"/>
      <c r="H2" s="15"/>
      <c r="I2" s="3"/>
      <c r="J2" s="3"/>
      <c r="K2" s="3"/>
      <c r="L2" s="3"/>
      <c r="M2" s="3"/>
      <c r="N2" s="3"/>
      <c r="O2" s="3"/>
      <c r="P2" s="3"/>
    </row>
    <row r="3" spans="1:16" ht="12.75">
      <c r="A3" s="3"/>
      <c r="B3" s="3"/>
      <c r="C3" s="3"/>
      <c r="D3" s="3"/>
      <c r="E3" s="3"/>
      <c r="F3" s="3"/>
      <c r="G3" s="3"/>
      <c r="H3" s="16"/>
      <c r="I3" s="3"/>
      <c r="J3" s="3"/>
      <c r="K3" s="3"/>
      <c r="L3" s="3"/>
      <c r="M3" s="3"/>
      <c r="N3" s="3"/>
      <c r="O3" s="3"/>
      <c r="P3" s="3"/>
    </row>
    <row r="4" spans="1:16" ht="12.75">
      <c r="A4" s="3"/>
      <c r="B4" s="3"/>
      <c r="C4" s="3"/>
      <c r="D4" s="3"/>
      <c r="E4" s="3"/>
      <c r="F4" s="3"/>
      <c r="G4" s="3"/>
      <c r="H4" s="15"/>
      <c r="I4" s="3"/>
      <c r="J4" s="3"/>
      <c r="K4" s="3"/>
      <c r="L4" s="3"/>
      <c r="M4" s="3"/>
      <c r="N4" s="3"/>
      <c r="O4" s="3"/>
      <c r="P4" s="3"/>
    </row>
    <row r="5" spans="1:16" ht="12.75">
      <c r="A5" s="3"/>
      <c r="B5" s="3"/>
      <c r="C5" s="17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4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3.5" customHeight="1">
      <c r="A7" s="3"/>
      <c r="B7" s="3"/>
      <c r="C7" s="18" t="s">
        <v>33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4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132" customFormat="1" ht="10.5" customHeight="1">
      <c r="A9" s="129"/>
      <c r="B9" s="129"/>
      <c r="C9" s="130" t="s">
        <v>172</v>
      </c>
      <c r="D9" s="131" t="s">
        <v>173</v>
      </c>
      <c r="E9" s="129" t="s">
        <v>175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</row>
    <row r="10" spans="1:16" s="132" customFormat="1" ht="10.5" customHeight="1">
      <c r="A10" s="129"/>
      <c r="B10" s="129"/>
      <c r="C10" s="130" t="s">
        <v>176</v>
      </c>
      <c r="D10" s="133" t="s">
        <v>174</v>
      </c>
      <c r="E10" s="129" t="s">
        <v>177</v>
      </c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</row>
    <row r="11" spans="1:16" ht="4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s="41" customFormat="1" ht="15" customHeight="1">
      <c r="A12" s="36"/>
      <c r="B12" s="37"/>
      <c r="C12" s="38" t="s">
        <v>76</v>
      </c>
      <c r="D12" s="37"/>
      <c r="E12" s="37"/>
      <c r="F12" s="37"/>
      <c r="G12" s="39"/>
      <c r="H12" s="37"/>
      <c r="I12" s="37"/>
      <c r="J12" s="37"/>
      <c r="K12" s="40"/>
      <c r="L12" s="37"/>
      <c r="M12" s="37"/>
      <c r="N12" s="37"/>
      <c r="O12" s="37"/>
      <c r="P12" s="36"/>
    </row>
    <row r="13" spans="1:16" ht="12.75">
      <c r="A13" s="3"/>
      <c r="B13" s="1"/>
      <c r="C13" s="1" t="s">
        <v>34</v>
      </c>
      <c r="D13" s="148"/>
      <c r="E13" s="148"/>
      <c r="F13" s="148"/>
      <c r="G13" s="148"/>
      <c r="H13" s="148"/>
      <c r="I13" s="8"/>
      <c r="J13" s="8" t="s">
        <v>73</v>
      </c>
      <c r="K13" s="148"/>
      <c r="L13" s="148"/>
      <c r="M13" s="148"/>
      <c r="N13" s="148"/>
      <c r="O13" s="1"/>
      <c r="P13" s="3"/>
    </row>
    <row r="14" spans="1:16" ht="1.5" customHeight="1">
      <c r="A14" s="3"/>
      <c r="B14" s="1"/>
      <c r="C14" s="1"/>
      <c r="D14" s="6"/>
      <c r="E14" s="6"/>
      <c r="F14" s="6"/>
      <c r="G14" s="6"/>
      <c r="H14" s="6"/>
      <c r="I14" s="28"/>
      <c r="J14" s="28"/>
      <c r="K14" s="6"/>
      <c r="L14" s="6"/>
      <c r="M14" s="6"/>
      <c r="N14" s="6"/>
      <c r="O14" s="1"/>
      <c r="P14" s="3"/>
    </row>
    <row r="15" spans="1:16" ht="12.75" customHeight="1">
      <c r="A15" s="3"/>
      <c r="B15" s="1"/>
      <c r="C15" s="1" t="s">
        <v>35</v>
      </c>
      <c r="D15" s="148"/>
      <c r="E15" s="148"/>
      <c r="F15" s="148"/>
      <c r="G15" s="148"/>
      <c r="H15" s="148"/>
      <c r="I15" s="1"/>
      <c r="J15" s="8" t="s">
        <v>75</v>
      </c>
      <c r="K15" s="148"/>
      <c r="L15" s="148"/>
      <c r="M15" s="148"/>
      <c r="N15" s="148"/>
      <c r="O15" s="1"/>
      <c r="P15" s="3"/>
    </row>
    <row r="16" spans="1:16" ht="6.75" customHeight="1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3"/>
    </row>
    <row r="17" spans="1:16" ht="4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s="41" customFormat="1" ht="15" customHeight="1">
      <c r="A18" s="36"/>
      <c r="B18" s="37"/>
      <c r="C18" s="38" t="s">
        <v>66</v>
      </c>
      <c r="D18" s="37"/>
      <c r="E18" s="37"/>
      <c r="F18" s="37"/>
      <c r="G18" s="39"/>
      <c r="H18" s="37"/>
      <c r="I18" s="37"/>
      <c r="J18" s="37"/>
      <c r="K18" s="40"/>
      <c r="L18" s="37"/>
      <c r="M18" s="37"/>
      <c r="N18" s="37"/>
      <c r="O18" s="37"/>
      <c r="P18" s="36"/>
    </row>
    <row r="19" spans="1:16" ht="12.75">
      <c r="A19" s="3"/>
      <c r="B19" s="10"/>
      <c r="C19" s="1" t="s">
        <v>4</v>
      </c>
      <c r="D19" s="148" t="s">
        <v>160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" t="s">
        <v>17</v>
      </c>
      <c r="P19" s="3"/>
    </row>
    <row r="20" spans="1:16" ht="1.5" customHeight="1">
      <c r="A20" s="3"/>
      <c r="B20" s="11"/>
      <c r="C20" s="1"/>
      <c r="D20" s="1"/>
      <c r="E20" s="1"/>
      <c r="F20" s="1"/>
      <c r="G20" s="5"/>
      <c r="H20" s="6"/>
      <c r="I20" s="6"/>
      <c r="J20" s="6"/>
      <c r="K20" s="1"/>
      <c r="L20" s="6"/>
      <c r="M20" s="6"/>
      <c r="N20" s="6"/>
      <c r="O20" s="1"/>
      <c r="P20" s="3"/>
    </row>
    <row r="21" spans="1:16" ht="12.75">
      <c r="A21" s="3"/>
      <c r="B21" s="11"/>
      <c r="C21" s="1" t="s">
        <v>1</v>
      </c>
      <c r="D21" s="148" t="s">
        <v>159</v>
      </c>
      <c r="E21" s="148"/>
      <c r="F21" s="148"/>
      <c r="G21" s="149"/>
      <c r="H21" s="149"/>
      <c r="I21" s="149"/>
      <c r="J21" s="149"/>
      <c r="K21" s="149"/>
      <c r="L21" s="149"/>
      <c r="M21" s="149"/>
      <c r="N21" s="149"/>
      <c r="O21" s="13" t="s">
        <v>18</v>
      </c>
      <c r="P21" s="3"/>
    </row>
    <row r="22" spans="1:16" ht="1.5" customHeight="1">
      <c r="A22" s="3"/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3"/>
    </row>
    <row r="23" spans="1:16" ht="12.75">
      <c r="A23" s="3"/>
      <c r="B23" s="10"/>
      <c r="C23" s="1" t="s">
        <v>3</v>
      </c>
      <c r="D23" s="29">
        <v>3</v>
      </c>
      <c r="E23" s="14" t="s">
        <v>64</v>
      </c>
      <c r="F23" s="1"/>
      <c r="G23" s="1"/>
      <c r="H23" s="1"/>
      <c r="I23" s="8"/>
      <c r="J23" s="8" t="s">
        <v>77</v>
      </c>
      <c r="K23" s="33">
        <v>2.5</v>
      </c>
      <c r="L23" s="1" t="s">
        <v>6</v>
      </c>
      <c r="M23" s="13" t="s">
        <v>78</v>
      </c>
      <c r="N23" s="1"/>
      <c r="O23" s="1"/>
      <c r="P23" s="3"/>
    </row>
    <row r="24" spans="1:16" ht="6.75" customHeight="1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3"/>
    </row>
    <row r="25" spans="1:16" ht="4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s="41" customFormat="1" ht="15" customHeight="1">
      <c r="A26" s="36"/>
      <c r="B26" s="37"/>
      <c r="C26" s="38" t="s">
        <v>67</v>
      </c>
      <c r="D26" s="37"/>
      <c r="E26" s="37"/>
      <c r="F26" s="37"/>
      <c r="G26" s="39"/>
      <c r="H26" s="37"/>
      <c r="I26" s="37"/>
      <c r="J26" s="37"/>
      <c r="K26" s="40"/>
      <c r="L26" s="37"/>
      <c r="M26" s="34" t="s">
        <v>158</v>
      </c>
      <c r="N26" s="37"/>
      <c r="O26" s="37"/>
      <c r="P26" s="36"/>
    </row>
    <row r="27" spans="1:18" ht="12.75">
      <c r="A27" s="3"/>
      <c r="B27" s="1"/>
      <c r="C27" s="1" t="s">
        <v>79</v>
      </c>
      <c r="D27" s="28" t="s">
        <v>80</v>
      </c>
      <c r="E27" s="134">
        <v>0</v>
      </c>
      <c r="F27" s="14" t="s">
        <v>46</v>
      </c>
      <c r="G27" s="8"/>
      <c r="H27" s="28" t="s">
        <v>81</v>
      </c>
      <c r="I27" s="134">
        <v>0</v>
      </c>
      <c r="J27" s="14" t="s">
        <v>47</v>
      </c>
      <c r="K27" s="1"/>
      <c r="L27" s="28" t="s">
        <v>82</v>
      </c>
      <c r="M27" s="50">
        <f>100-I27-E27</f>
        <v>100</v>
      </c>
      <c r="N27" s="14" t="s">
        <v>48</v>
      </c>
      <c r="O27" s="13"/>
      <c r="P27" s="3"/>
      <c r="R27" t="s">
        <v>169</v>
      </c>
    </row>
    <row r="28" spans="1:16" ht="6" customHeight="1">
      <c r="A28" s="3"/>
      <c r="B28" s="1"/>
      <c r="C28" s="1"/>
      <c r="D28" s="6"/>
      <c r="E28" s="6"/>
      <c r="F28" s="6"/>
      <c r="G28" s="6"/>
      <c r="H28" s="6"/>
      <c r="I28" s="28"/>
      <c r="J28" s="28"/>
      <c r="K28" s="6"/>
      <c r="L28" s="6"/>
      <c r="M28" s="34"/>
      <c r="N28" s="34"/>
      <c r="O28" s="1"/>
      <c r="P28" s="3"/>
    </row>
    <row r="29" spans="1:16" s="46" customFormat="1" ht="12">
      <c r="A29" s="43"/>
      <c r="B29" s="44"/>
      <c r="C29" s="44"/>
      <c r="D29" s="44"/>
      <c r="E29" s="44"/>
      <c r="F29" s="45" t="s">
        <v>157</v>
      </c>
      <c r="G29" s="45">
        <v>2011</v>
      </c>
      <c r="H29" s="45">
        <f>G29+1</f>
        <v>2012</v>
      </c>
      <c r="I29" s="45">
        <f aca="true" t="shared" si="0" ref="I29:N29">H29+1</f>
        <v>2013</v>
      </c>
      <c r="J29" s="45">
        <f t="shared" si="0"/>
        <v>2014</v>
      </c>
      <c r="K29" s="45">
        <f t="shared" si="0"/>
        <v>2015</v>
      </c>
      <c r="L29" s="45">
        <f t="shared" si="0"/>
        <v>2016</v>
      </c>
      <c r="M29" s="45">
        <f t="shared" si="0"/>
        <v>2017</v>
      </c>
      <c r="N29" s="45">
        <f t="shared" si="0"/>
        <v>2018</v>
      </c>
      <c r="O29" s="44"/>
      <c r="P29" s="43"/>
    </row>
    <row r="30" spans="1:18" ht="12.75">
      <c r="A30" s="3"/>
      <c r="B30" s="1"/>
      <c r="C30" s="1" t="s">
        <v>72</v>
      </c>
      <c r="D30" s="1"/>
      <c r="E30" s="1"/>
      <c r="F30" s="20">
        <v>9</v>
      </c>
      <c r="G30" s="20">
        <v>9</v>
      </c>
      <c r="H30" s="20">
        <v>9</v>
      </c>
      <c r="I30" s="20">
        <v>9</v>
      </c>
      <c r="J30" s="20">
        <v>9</v>
      </c>
      <c r="K30" s="20">
        <v>9</v>
      </c>
      <c r="L30" s="20">
        <v>10</v>
      </c>
      <c r="M30" s="20">
        <v>10</v>
      </c>
      <c r="N30" s="50">
        <f>100-SUM(F30:M30)</f>
        <v>26</v>
      </c>
      <c r="O30" s="1"/>
      <c r="P30" s="3"/>
      <c r="R30" t="s">
        <v>169</v>
      </c>
    </row>
    <row r="31" spans="1:16" ht="10.5" customHeight="1">
      <c r="A31" s="3"/>
      <c r="B31" s="1"/>
      <c r="C31" s="1"/>
      <c r="D31" s="6"/>
      <c r="E31" s="6"/>
      <c r="F31" s="6"/>
      <c r="G31" s="6"/>
      <c r="H31" s="6"/>
      <c r="I31" s="28"/>
      <c r="J31" s="28"/>
      <c r="K31" s="6"/>
      <c r="L31" s="6"/>
      <c r="M31" s="6"/>
      <c r="N31" s="34" t="s">
        <v>158</v>
      </c>
      <c r="O31" s="1"/>
      <c r="P31" s="3"/>
    </row>
    <row r="32" spans="1:16" ht="12.75">
      <c r="A32" s="3"/>
      <c r="B32" s="11"/>
      <c r="C32" s="35" t="s">
        <v>68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3"/>
    </row>
    <row r="33" spans="1:16" s="46" customFormat="1" ht="12">
      <c r="A33" s="43"/>
      <c r="B33" s="47"/>
      <c r="C33" s="44"/>
      <c r="D33" s="147" t="s">
        <v>178</v>
      </c>
      <c r="E33" s="147"/>
      <c r="F33" s="44"/>
      <c r="G33" s="147" t="s">
        <v>83</v>
      </c>
      <c r="H33" s="147"/>
      <c r="I33" s="44"/>
      <c r="J33" s="147" t="s">
        <v>84</v>
      </c>
      <c r="K33" s="147"/>
      <c r="L33" s="44"/>
      <c r="M33" s="147" t="s">
        <v>12</v>
      </c>
      <c r="N33" s="147"/>
      <c r="O33" s="44"/>
      <c r="P33" s="43"/>
    </row>
    <row r="34" spans="1:16" ht="12.75">
      <c r="A34" s="3"/>
      <c r="B34" s="1"/>
      <c r="C34" s="1" t="s">
        <v>58</v>
      </c>
      <c r="D34" s="151">
        <v>100000</v>
      </c>
      <c r="E34" s="151"/>
      <c r="F34" s="13" t="s">
        <v>22</v>
      </c>
      <c r="G34" s="151">
        <v>50000</v>
      </c>
      <c r="H34" s="151"/>
      <c r="I34" s="13" t="s">
        <v>25</v>
      </c>
      <c r="J34" s="151">
        <v>500000</v>
      </c>
      <c r="K34" s="151"/>
      <c r="L34" s="13" t="s">
        <v>28</v>
      </c>
      <c r="M34" s="151">
        <v>1000000</v>
      </c>
      <c r="N34" s="151"/>
      <c r="O34" s="13" t="s">
        <v>31</v>
      </c>
      <c r="P34" s="3"/>
    </row>
    <row r="35" spans="1:16" ht="1.5" customHeight="1">
      <c r="A35" s="3"/>
      <c r="B35" s="1"/>
      <c r="C35" s="1"/>
      <c r="D35" s="6"/>
      <c r="E35" s="6"/>
      <c r="F35" s="6"/>
      <c r="G35" s="6"/>
      <c r="H35" s="6"/>
      <c r="I35" s="28"/>
      <c r="J35" s="28"/>
      <c r="K35" s="6"/>
      <c r="L35" s="6"/>
      <c r="M35" s="6"/>
      <c r="N35" s="6"/>
      <c r="O35" s="1"/>
      <c r="P35" s="3"/>
    </row>
    <row r="36" spans="1:16" s="46" customFormat="1" ht="12">
      <c r="A36" s="43"/>
      <c r="B36" s="47"/>
      <c r="C36" s="44"/>
      <c r="D36" s="147" t="s">
        <v>69</v>
      </c>
      <c r="E36" s="147"/>
      <c r="F36" s="44"/>
      <c r="G36" s="136" t="s">
        <v>179</v>
      </c>
      <c r="H36" s="136"/>
      <c r="I36" s="136"/>
      <c r="J36" s="147" t="s">
        <v>71</v>
      </c>
      <c r="K36" s="147"/>
      <c r="L36" s="44"/>
      <c r="M36" s="147" t="s">
        <v>85</v>
      </c>
      <c r="N36" s="147"/>
      <c r="O36" s="44"/>
      <c r="P36" s="43"/>
    </row>
    <row r="37" spans="1:16" ht="12.75">
      <c r="A37" s="3"/>
      <c r="B37" s="1"/>
      <c r="C37" s="1" t="s">
        <v>58</v>
      </c>
      <c r="D37" s="151">
        <v>200000</v>
      </c>
      <c r="E37" s="151"/>
      <c r="F37" s="13" t="s">
        <v>38</v>
      </c>
      <c r="G37" s="151">
        <v>300000</v>
      </c>
      <c r="H37" s="151"/>
      <c r="I37" s="13" t="s">
        <v>53</v>
      </c>
      <c r="J37" s="151">
        <v>80000</v>
      </c>
      <c r="K37" s="151"/>
      <c r="L37" s="13" t="s">
        <v>39</v>
      </c>
      <c r="M37" s="151">
        <v>60000</v>
      </c>
      <c r="N37" s="151"/>
      <c r="O37" s="13" t="s">
        <v>70</v>
      </c>
      <c r="P37" s="3"/>
    </row>
    <row r="38" spans="1:16" ht="4.5" customHeight="1">
      <c r="A38" s="3"/>
      <c r="B38" s="1"/>
      <c r="C38" s="1"/>
      <c r="D38" s="6"/>
      <c r="E38" s="6"/>
      <c r="F38" s="6"/>
      <c r="G38" s="6"/>
      <c r="H38" s="6"/>
      <c r="I38" s="28"/>
      <c r="J38" s="28"/>
      <c r="K38" s="6"/>
      <c r="L38" s="6"/>
      <c r="M38" s="6"/>
      <c r="N38" s="6"/>
      <c r="O38" s="1"/>
      <c r="P38" s="3"/>
    </row>
    <row r="39" spans="1:18" ht="12.75">
      <c r="A39" s="3"/>
      <c r="B39" s="1"/>
      <c r="C39" s="35" t="s">
        <v>88</v>
      </c>
      <c r="D39" s="7"/>
      <c r="E39" s="7"/>
      <c r="F39" s="51"/>
      <c r="G39" s="51"/>
      <c r="H39" s="34"/>
      <c r="I39" s="34"/>
      <c r="J39" s="34"/>
      <c r="K39" s="34"/>
      <c r="L39" s="34"/>
      <c r="M39" s="152">
        <f>D34+G34+J34+M34+D37+G37+J37+M37</f>
        <v>2290000</v>
      </c>
      <c r="N39" s="152"/>
      <c r="O39" s="13" t="s">
        <v>182</v>
      </c>
      <c r="P39" s="3"/>
      <c r="R39" t="s">
        <v>181</v>
      </c>
    </row>
    <row r="40" spans="1:16" ht="10.5" customHeight="1">
      <c r="A40" s="3"/>
      <c r="B40" s="1"/>
      <c r="C40" s="1"/>
      <c r="D40" s="1"/>
      <c r="E40" s="1"/>
      <c r="F40" s="28"/>
      <c r="G40" s="28"/>
      <c r="H40" s="13"/>
      <c r="I40" s="1"/>
      <c r="J40" s="1"/>
      <c r="K40" s="1"/>
      <c r="L40" s="1"/>
      <c r="M40" s="153" t="s">
        <v>158</v>
      </c>
      <c r="N40" s="153"/>
      <c r="O40" s="1"/>
      <c r="P40" s="3"/>
    </row>
    <row r="41" spans="1:16" ht="4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s="41" customFormat="1" ht="15" customHeight="1">
      <c r="A42" s="36"/>
      <c r="B42" s="37"/>
      <c r="C42" s="38" t="s">
        <v>8</v>
      </c>
      <c r="D42" s="37"/>
      <c r="E42" s="37"/>
      <c r="F42" s="37"/>
      <c r="G42" s="39"/>
      <c r="H42" s="37"/>
      <c r="I42" s="37"/>
      <c r="J42" s="37"/>
      <c r="K42" s="40"/>
      <c r="L42" s="37"/>
      <c r="M42" s="37"/>
      <c r="N42" s="37"/>
      <c r="O42" s="37"/>
      <c r="P42" s="36"/>
    </row>
    <row r="43" spans="1:16" ht="12.75" customHeight="1">
      <c r="A43" s="3"/>
      <c r="B43" s="11"/>
      <c r="C43" s="35" t="s">
        <v>10</v>
      </c>
      <c r="D43" s="1"/>
      <c r="E43" s="6"/>
      <c r="F43" s="6"/>
      <c r="G43" s="6"/>
      <c r="H43" s="1"/>
      <c r="I43" s="35" t="s">
        <v>11</v>
      </c>
      <c r="J43" s="35"/>
      <c r="K43" s="1"/>
      <c r="L43" s="1"/>
      <c r="M43" s="1"/>
      <c r="N43" s="1"/>
      <c r="O43" s="1"/>
      <c r="P43" s="3"/>
    </row>
    <row r="44" spans="1:16" ht="1.5" customHeight="1">
      <c r="A44" s="3"/>
      <c r="B44" s="11"/>
      <c r="C44" s="1"/>
      <c r="D44" s="1"/>
      <c r="E44" s="6"/>
      <c r="F44" s="6"/>
      <c r="G44" s="6"/>
      <c r="H44" s="1"/>
      <c r="I44" s="1"/>
      <c r="J44" s="1"/>
      <c r="K44" s="1"/>
      <c r="L44" s="1"/>
      <c r="M44" s="1"/>
      <c r="N44" s="1"/>
      <c r="O44" s="1"/>
      <c r="P44" s="3"/>
    </row>
    <row r="45" spans="1:16" ht="12.75">
      <c r="A45" s="3"/>
      <c r="B45" s="11"/>
      <c r="C45" s="1" t="s">
        <v>63</v>
      </c>
      <c r="D45" s="1"/>
      <c r="E45" s="150">
        <v>500</v>
      </c>
      <c r="F45" s="150"/>
      <c r="G45" s="30" t="s">
        <v>13</v>
      </c>
      <c r="H45" s="12"/>
      <c r="I45" s="1" t="s">
        <v>63</v>
      </c>
      <c r="J45" s="1"/>
      <c r="K45" s="1"/>
      <c r="L45" s="1"/>
      <c r="M45" s="150">
        <v>50</v>
      </c>
      <c r="N45" s="150"/>
      <c r="O45" s="13" t="s">
        <v>15</v>
      </c>
      <c r="P45" s="3"/>
    </row>
    <row r="46" spans="1:16" ht="1.5" customHeight="1">
      <c r="A46" s="3"/>
      <c r="B46" s="11"/>
      <c r="C46" s="1"/>
      <c r="D46" s="1"/>
      <c r="E46" s="19"/>
      <c r="F46" s="19"/>
      <c r="G46" s="30"/>
      <c r="H46" s="12"/>
      <c r="I46" s="1"/>
      <c r="J46" s="1"/>
      <c r="K46" s="1"/>
      <c r="L46" s="1"/>
      <c r="M46" s="19"/>
      <c r="N46" s="19"/>
      <c r="O46" s="13"/>
      <c r="P46" s="3"/>
    </row>
    <row r="47" spans="1:16" ht="12.75">
      <c r="A47" s="3"/>
      <c r="B47" s="11"/>
      <c r="C47" s="1" t="s">
        <v>65</v>
      </c>
      <c r="D47" s="1"/>
      <c r="E47" s="150">
        <v>300</v>
      </c>
      <c r="F47" s="150"/>
      <c r="G47" s="30" t="s">
        <v>14</v>
      </c>
      <c r="H47" s="12"/>
      <c r="I47" s="1" t="s">
        <v>65</v>
      </c>
      <c r="J47" s="1"/>
      <c r="K47" s="1"/>
      <c r="L47" s="1"/>
      <c r="M47" s="150">
        <v>0</v>
      </c>
      <c r="N47" s="150"/>
      <c r="O47" s="13" t="s">
        <v>16</v>
      </c>
      <c r="P47" s="3"/>
    </row>
    <row r="48" spans="1:16" ht="6.75" customHeight="1">
      <c r="A48" s="48"/>
      <c r="B48" s="1"/>
      <c r="C48" s="1"/>
      <c r="D48" s="1"/>
      <c r="E48" s="1"/>
      <c r="F48" s="28"/>
      <c r="G48" s="28"/>
      <c r="H48" s="13"/>
      <c r="I48" s="1"/>
      <c r="J48" s="1"/>
      <c r="K48" s="1"/>
      <c r="L48" s="1"/>
      <c r="M48" s="1"/>
      <c r="N48" s="1"/>
      <c r="O48" s="1"/>
      <c r="P48" s="3"/>
    </row>
    <row r="49" spans="1:16" ht="4.5" customHeight="1">
      <c r="A49" s="48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s="41" customFormat="1" ht="15" customHeight="1">
      <c r="A50" s="49"/>
      <c r="B50" s="37"/>
      <c r="C50" s="38" t="s">
        <v>49</v>
      </c>
      <c r="D50" s="37"/>
      <c r="E50" s="37"/>
      <c r="F50" s="37"/>
      <c r="G50" s="39"/>
      <c r="H50" s="37"/>
      <c r="I50" s="37"/>
      <c r="J50" s="37"/>
      <c r="K50" s="40"/>
      <c r="L50" s="37"/>
      <c r="M50" s="37"/>
      <c r="N50" s="37"/>
      <c r="O50" s="37"/>
      <c r="P50" s="36"/>
    </row>
    <row r="51" spans="1:18" ht="12.75">
      <c r="A51" s="3"/>
      <c r="B51" s="11"/>
      <c r="C51" s="1"/>
      <c r="D51" s="19" t="s">
        <v>178</v>
      </c>
      <c r="E51" s="19"/>
      <c r="F51" s="1"/>
      <c r="G51" s="147" t="s">
        <v>83</v>
      </c>
      <c r="H51" s="147"/>
      <c r="I51" s="1"/>
      <c r="J51" s="147" t="s">
        <v>84</v>
      </c>
      <c r="K51" s="147"/>
      <c r="L51" s="1"/>
      <c r="M51" s="147" t="s">
        <v>12</v>
      </c>
      <c r="N51" s="147"/>
      <c r="O51" s="1"/>
      <c r="P51" s="3"/>
      <c r="R51" t="s">
        <v>183</v>
      </c>
    </row>
    <row r="52" spans="1:18" ht="12.75">
      <c r="A52" s="3"/>
      <c r="B52" s="1"/>
      <c r="C52" s="1" t="s">
        <v>56</v>
      </c>
      <c r="D52" s="151">
        <v>2000</v>
      </c>
      <c r="E52" s="151"/>
      <c r="F52" s="13" t="s">
        <v>19</v>
      </c>
      <c r="G52" s="151">
        <v>50</v>
      </c>
      <c r="H52" s="151"/>
      <c r="I52" s="13" t="s">
        <v>23</v>
      </c>
      <c r="J52" s="151">
        <v>500</v>
      </c>
      <c r="K52" s="151"/>
      <c r="L52" s="13" t="s">
        <v>26</v>
      </c>
      <c r="M52" s="151">
        <v>100</v>
      </c>
      <c r="N52" s="151"/>
      <c r="O52" s="13" t="s">
        <v>29</v>
      </c>
      <c r="P52" s="3"/>
      <c r="R52" t="s">
        <v>170</v>
      </c>
    </row>
    <row r="53" spans="1:16" ht="1.5" customHeight="1">
      <c r="A53" s="3"/>
      <c r="B53" s="1"/>
      <c r="C53" s="1"/>
      <c r="D53" s="28"/>
      <c r="E53" s="28"/>
      <c r="F53" s="13"/>
      <c r="G53" s="1"/>
      <c r="H53" s="1"/>
      <c r="I53" s="13"/>
      <c r="J53" s="28"/>
      <c r="K53" s="28"/>
      <c r="L53" s="13"/>
      <c r="M53" s="1"/>
      <c r="N53" s="1"/>
      <c r="O53" s="13"/>
      <c r="P53" s="3"/>
    </row>
    <row r="54" spans="1:18" ht="12.75">
      <c r="A54" s="3"/>
      <c r="B54" s="1"/>
      <c r="C54" s="1" t="s">
        <v>74</v>
      </c>
      <c r="D54" s="24" t="s">
        <v>50</v>
      </c>
      <c r="E54" s="135">
        <v>500</v>
      </c>
      <c r="F54" s="13" t="s">
        <v>20</v>
      </c>
      <c r="G54" s="26" t="s">
        <v>50</v>
      </c>
      <c r="H54" s="135">
        <v>20</v>
      </c>
      <c r="I54" s="13" t="s">
        <v>24</v>
      </c>
      <c r="J54" s="26" t="s">
        <v>50</v>
      </c>
      <c r="K54" s="135">
        <v>60</v>
      </c>
      <c r="L54" s="13" t="s">
        <v>27</v>
      </c>
      <c r="M54" s="26" t="s">
        <v>50</v>
      </c>
      <c r="N54" s="135">
        <v>300</v>
      </c>
      <c r="O54" s="13" t="s">
        <v>30</v>
      </c>
      <c r="P54" s="3"/>
      <c r="R54" t="s">
        <v>171</v>
      </c>
    </row>
    <row r="55" spans="1:16" ht="1.5" customHeight="1">
      <c r="A55" s="3"/>
      <c r="B55" s="1"/>
      <c r="C55" s="1"/>
      <c r="D55" s="1"/>
      <c r="E55" s="1"/>
      <c r="F55" s="13"/>
      <c r="G55" s="1"/>
      <c r="H55" s="1"/>
      <c r="I55" s="13"/>
      <c r="J55" s="1"/>
      <c r="K55" s="1"/>
      <c r="L55" s="13"/>
      <c r="M55" s="1"/>
      <c r="N55" s="1"/>
      <c r="O55" s="13"/>
      <c r="P55" s="3"/>
    </row>
    <row r="56" spans="1:16" ht="12.75">
      <c r="A56" s="3"/>
      <c r="B56" s="1"/>
      <c r="C56" s="1" t="s">
        <v>57</v>
      </c>
      <c r="D56" s="150" t="s">
        <v>166</v>
      </c>
      <c r="E56" s="150"/>
      <c r="F56" s="13" t="s">
        <v>21</v>
      </c>
      <c r="G56" s="1"/>
      <c r="H56" s="1"/>
      <c r="I56" s="13"/>
      <c r="J56" s="1"/>
      <c r="K56" s="1"/>
      <c r="L56" s="13"/>
      <c r="M56" s="1"/>
      <c r="N56" s="1"/>
      <c r="O56" s="13"/>
      <c r="P56" s="3"/>
    </row>
    <row r="57" spans="1:16" ht="6.75" customHeight="1">
      <c r="A57" s="3"/>
      <c r="B57" s="1"/>
      <c r="C57" s="1"/>
      <c r="D57" s="1"/>
      <c r="E57" s="1"/>
      <c r="F57" s="28"/>
      <c r="G57" s="28"/>
      <c r="H57" s="13"/>
      <c r="I57" s="1"/>
      <c r="J57" s="1"/>
      <c r="K57" s="1"/>
      <c r="L57" s="1"/>
      <c r="M57" s="1"/>
      <c r="N57" s="1"/>
      <c r="O57" s="1"/>
      <c r="P57" s="3"/>
    </row>
    <row r="58" spans="1:16" ht="4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s="41" customFormat="1" ht="15" customHeight="1">
      <c r="A59" s="36"/>
      <c r="B59" s="37"/>
      <c r="C59" s="38" t="s">
        <v>32</v>
      </c>
      <c r="D59" s="37"/>
      <c r="E59" s="37"/>
      <c r="F59" s="25"/>
      <c r="G59" s="25"/>
      <c r="H59" s="37"/>
      <c r="I59" s="37"/>
      <c r="J59" s="37"/>
      <c r="K59" s="40"/>
      <c r="L59" s="37"/>
      <c r="M59" s="25"/>
      <c r="N59" s="37"/>
      <c r="O59" s="37"/>
      <c r="P59" s="36"/>
    </row>
    <row r="60" spans="1:16" s="41" customFormat="1" ht="15" customHeight="1">
      <c r="A60" s="36"/>
      <c r="B60" s="37"/>
      <c r="C60" s="38"/>
      <c r="D60" s="147" t="s">
        <v>69</v>
      </c>
      <c r="E60" s="147"/>
      <c r="F60" s="138"/>
      <c r="G60" s="137" t="s">
        <v>180</v>
      </c>
      <c r="H60" s="138"/>
      <c r="I60" s="37"/>
      <c r="J60" s="37"/>
      <c r="K60" s="37"/>
      <c r="L60" s="37"/>
      <c r="M60" s="25"/>
      <c r="N60" s="37"/>
      <c r="O60" s="37"/>
      <c r="P60" s="36"/>
    </row>
    <row r="61" spans="1:21" ht="12.75">
      <c r="A61" s="3"/>
      <c r="B61" s="11"/>
      <c r="C61" s="21" t="s">
        <v>59</v>
      </c>
      <c r="D61" s="151">
        <v>100</v>
      </c>
      <c r="E61" s="151"/>
      <c r="F61" s="13" t="s">
        <v>36</v>
      </c>
      <c r="G61" s="151">
        <v>150</v>
      </c>
      <c r="H61" s="151"/>
      <c r="I61" s="13" t="s">
        <v>52</v>
      </c>
      <c r="J61" s="155"/>
      <c r="K61" s="155"/>
      <c r="L61" s="155"/>
      <c r="M61" s="155"/>
      <c r="N61" s="155"/>
      <c r="O61" s="13"/>
      <c r="P61" s="3"/>
      <c r="R61" s="2"/>
      <c r="S61" s="2"/>
      <c r="T61" s="2"/>
      <c r="U61" s="2"/>
    </row>
    <row r="62" spans="1:21" ht="1.5" customHeight="1">
      <c r="A62" s="3"/>
      <c r="B62" s="1"/>
      <c r="C62" s="22"/>
      <c r="D62" s="31"/>
      <c r="E62" s="31">
        <v>100</v>
      </c>
      <c r="F62" s="23"/>
      <c r="G62" s="31"/>
      <c r="H62" s="32"/>
      <c r="I62" s="22"/>
      <c r="J62" s="155"/>
      <c r="K62" s="155"/>
      <c r="L62" s="155"/>
      <c r="M62" s="155"/>
      <c r="N62" s="155"/>
      <c r="O62" s="22"/>
      <c r="P62" s="3"/>
      <c r="R62" s="2"/>
      <c r="S62" s="2"/>
      <c r="T62" s="2"/>
      <c r="U62" s="2"/>
    </row>
    <row r="63" spans="1:21" ht="12.75">
      <c r="A63" s="3"/>
      <c r="B63" s="1"/>
      <c r="C63" s="22" t="s">
        <v>74</v>
      </c>
      <c r="D63" s="151">
        <v>80</v>
      </c>
      <c r="E63" s="151"/>
      <c r="F63" s="13" t="s">
        <v>37</v>
      </c>
      <c r="G63" s="151">
        <v>120</v>
      </c>
      <c r="H63" s="151"/>
      <c r="I63" s="13" t="s">
        <v>51</v>
      </c>
      <c r="J63" s="155"/>
      <c r="K63" s="155"/>
      <c r="L63" s="155"/>
      <c r="M63" s="155"/>
      <c r="N63" s="155"/>
      <c r="O63" s="13"/>
      <c r="P63" s="3"/>
      <c r="R63" s="2"/>
      <c r="S63" s="2"/>
      <c r="T63" s="2"/>
      <c r="U63" s="2"/>
    </row>
    <row r="64" spans="1:16" ht="6.75" customHeight="1">
      <c r="A64" s="3"/>
      <c r="B64" s="1"/>
      <c r="C64" s="1"/>
      <c r="D64" s="1"/>
      <c r="E64" s="1"/>
      <c r="F64" s="28"/>
      <c r="G64" s="28"/>
      <c r="H64" s="13"/>
      <c r="I64" s="1"/>
      <c r="J64" s="1"/>
      <c r="K64" s="1"/>
      <c r="L64" s="1"/>
      <c r="M64" s="1"/>
      <c r="N64" s="1"/>
      <c r="O64" s="1"/>
      <c r="P64" s="3"/>
    </row>
    <row r="65" spans="1:16" ht="4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s="41" customFormat="1" ht="15" customHeight="1">
      <c r="A66" s="36"/>
      <c r="B66" s="37"/>
      <c r="C66" s="38" t="s">
        <v>40</v>
      </c>
      <c r="D66" s="37"/>
      <c r="E66" s="37"/>
      <c r="F66" s="37"/>
      <c r="G66" s="39"/>
      <c r="H66" s="37"/>
      <c r="I66" s="37"/>
      <c r="J66" s="37"/>
      <c r="K66" s="40"/>
      <c r="L66" s="37"/>
      <c r="M66" s="37"/>
      <c r="N66" s="37"/>
      <c r="O66" s="37"/>
      <c r="P66" s="36"/>
    </row>
    <row r="67" spans="1:16" ht="12.75">
      <c r="A67" s="3"/>
      <c r="B67" s="1"/>
      <c r="C67" s="1" t="s">
        <v>60</v>
      </c>
      <c r="D67" s="154" t="s">
        <v>168</v>
      </c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3" t="s">
        <v>41</v>
      </c>
      <c r="P67" s="3"/>
    </row>
    <row r="68" spans="1:16" ht="1.5" customHeight="1">
      <c r="A68" s="3"/>
      <c r="B68" s="1"/>
      <c r="C68" s="1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"/>
      <c r="P68" s="3"/>
    </row>
    <row r="69" spans="1:16" ht="12.75">
      <c r="A69" s="3"/>
      <c r="B69" s="11"/>
      <c r="C69" s="1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3"/>
      <c r="P69" s="3"/>
    </row>
    <row r="70" spans="1:16" ht="6.75" customHeight="1">
      <c r="A70" s="3"/>
      <c r="B70" s="1"/>
      <c r="C70" s="1"/>
      <c r="D70" s="1"/>
      <c r="E70" s="1"/>
      <c r="F70" s="28"/>
      <c r="G70" s="28"/>
      <c r="H70" s="13"/>
      <c r="I70" s="1"/>
      <c r="J70" s="1"/>
      <c r="K70" s="1"/>
      <c r="L70" s="1"/>
      <c r="M70" s="1"/>
      <c r="N70" s="1"/>
      <c r="O70" s="1"/>
      <c r="P70" s="3"/>
    </row>
    <row r="71" spans="1:16" ht="4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s="41" customFormat="1" ht="15" customHeight="1">
      <c r="A72" s="36"/>
      <c r="B72" s="37"/>
      <c r="C72" s="38" t="s">
        <v>43</v>
      </c>
      <c r="D72" s="37"/>
      <c r="E72" s="37"/>
      <c r="F72" s="37"/>
      <c r="G72" s="39"/>
      <c r="H72" s="37"/>
      <c r="I72" s="37"/>
      <c r="J72" s="37"/>
      <c r="K72" s="40"/>
      <c r="L72" s="37"/>
      <c r="M72" s="37"/>
      <c r="N72" s="37"/>
      <c r="O72" s="37"/>
      <c r="P72" s="36"/>
    </row>
    <row r="73" spans="1:18" ht="12.75" customHeight="1">
      <c r="A73" s="3"/>
      <c r="B73" s="1"/>
      <c r="C73" s="9" t="s">
        <v>167</v>
      </c>
      <c r="D73" s="1"/>
      <c r="E73" s="1"/>
      <c r="F73" s="13"/>
      <c r="G73" s="151">
        <v>500</v>
      </c>
      <c r="H73" s="151"/>
      <c r="I73" s="13" t="s">
        <v>42</v>
      </c>
      <c r="J73" s="6"/>
      <c r="K73" s="1"/>
      <c r="L73" s="28"/>
      <c r="M73" s="1"/>
      <c r="N73" s="1"/>
      <c r="O73" s="13"/>
      <c r="P73" s="3"/>
      <c r="R73" t="s">
        <v>171</v>
      </c>
    </row>
    <row r="74" spans="1:16" ht="9.75" customHeight="1">
      <c r="A74" s="3"/>
      <c r="B74" s="1"/>
      <c r="C74" s="27" t="s">
        <v>86</v>
      </c>
      <c r="D74" s="1"/>
      <c r="E74" s="1"/>
      <c r="F74" s="1"/>
      <c r="G74" s="28"/>
      <c r="H74" s="28"/>
      <c r="I74" s="1"/>
      <c r="J74" s="1"/>
      <c r="K74" s="1"/>
      <c r="L74" s="1"/>
      <c r="M74" s="1"/>
      <c r="N74" s="1"/>
      <c r="O74" s="1"/>
      <c r="P74" s="3"/>
    </row>
    <row r="75" spans="1:16" ht="1.5" customHeight="1">
      <c r="A75" s="3"/>
      <c r="B75" s="1"/>
      <c r="C75" s="9"/>
      <c r="D75" s="1"/>
      <c r="E75" s="1"/>
      <c r="F75" s="1"/>
      <c r="G75" s="28"/>
      <c r="H75" s="28"/>
      <c r="I75" s="13"/>
      <c r="J75" s="1"/>
      <c r="K75" s="1"/>
      <c r="L75" s="1"/>
      <c r="M75" s="1"/>
      <c r="N75" s="1"/>
      <c r="O75" s="13"/>
      <c r="P75" s="3"/>
    </row>
    <row r="76" spans="1:16" ht="12.75" customHeight="1">
      <c r="A76" s="3"/>
      <c r="B76" s="1"/>
      <c r="C76" s="1" t="s">
        <v>45</v>
      </c>
      <c r="D76" s="1"/>
      <c r="E76" s="1"/>
      <c r="F76" s="1"/>
      <c r="G76" s="151">
        <v>1005</v>
      </c>
      <c r="H76" s="151"/>
      <c r="I76" s="13" t="s">
        <v>44</v>
      </c>
      <c r="J76" s="42" t="s">
        <v>61</v>
      </c>
      <c r="K76" s="1"/>
      <c r="L76" s="1"/>
      <c r="M76" s="1"/>
      <c r="N76" s="1"/>
      <c r="O76" s="1"/>
      <c r="P76" s="3"/>
    </row>
    <row r="77" spans="1:16" ht="6.75" customHeight="1">
      <c r="A77" s="3"/>
      <c r="B77" s="1"/>
      <c r="C77" s="1"/>
      <c r="D77" s="1"/>
      <c r="E77" s="1"/>
      <c r="F77" s="28"/>
      <c r="G77" s="28"/>
      <c r="H77" s="13"/>
      <c r="I77" s="1"/>
      <c r="J77" s="1"/>
      <c r="K77" s="1"/>
      <c r="L77" s="1"/>
      <c r="M77" s="1"/>
      <c r="N77" s="1"/>
      <c r="O77" s="1"/>
      <c r="P77" s="3"/>
    </row>
    <row r="78" spans="1:16" ht="4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s="41" customFormat="1" ht="15" customHeight="1">
      <c r="A79" s="36"/>
      <c r="B79" s="37"/>
      <c r="C79" s="38" t="s">
        <v>54</v>
      </c>
      <c r="D79" s="37"/>
      <c r="E79" s="37"/>
      <c r="F79" s="37"/>
      <c r="G79" s="39"/>
      <c r="H79" s="37"/>
      <c r="I79" s="37"/>
      <c r="J79" s="37"/>
      <c r="K79" s="40"/>
      <c r="L79" s="37"/>
      <c r="M79" s="37"/>
      <c r="N79" s="37"/>
      <c r="O79" s="37"/>
      <c r="P79" s="36"/>
    </row>
    <row r="80" spans="1:16" ht="4.5" customHeight="1">
      <c r="A80" s="3"/>
      <c r="B80" s="1"/>
      <c r="C80" s="4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3"/>
    </row>
    <row r="81" spans="1:16" ht="12.75">
      <c r="A81" s="3"/>
      <c r="B81" s="1"/>
      <c r="C81" s="154" t="s">
        <v>62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"/>
      <c r="P81" s="3"/>
    </row>
    <row r="82" spans="1:16" ht="27.75" customHeight="1">
      <c r="A82" s="3"/>
      <c r="B82" s="1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3" t="s">
        <v>55</v>
      </c>
      <c r="P82" s="3"/>
    </row>
    <row r="83" spans="1:16" ht="6.75" customHeight="1">
      <c r="A83" s="3"/>
      <c r="B83" s="1"/>
      <c r="C83" s="1"/>
      <c r="D83" s="1"/>
      <c r="E83" s="1"/>
      <c r="F83" s="28"/>
      <c r="G83" s="28"/>
      <c r="H83" s="13"/>
      <c r="I83" s="1"/>
      <c r="J83" s="1"/>
      <c r="K83" s="1"/>
      <c r="L83" s="1"/>
      <c r="M83" s="1"/>
      <c r="N83" s="1"/>
      <c r="O83" s="1"/>
      <c r="P83" s="3"/>
    </row>
    <row r="84" spans="1:16" s="2" customFormat="1" ht="6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</sheetData>
  <sheetProtection/>
  <mergeCells count="45">
    <mergeCell ref="G76:H76"/>
    <mergeCell ref="C81:N82"/>
    <mergeCell ref="D61:E61"/>
    <mergeCell ref="D63:E63"/>
    <mergeCell ref="J61:N63"/>
    <mergeCell ref="D67:N69"/>
    <mergeCell ref="G73:H73"/>
    <mergeCell ref="G63:H63"/>
    <mergeCell ref="M40:N40"/>
    <mergeCell ref="D56:E56"/>
    <mergeCell ref="G61:H61"/>
    <mergeCell ref="E47:F47"/>
    <mergeCell ref="M47:N47"/>
    <mergeCell ref="D52:E52"/>
    <mergeCell ref="G52:H52"/>
    <mergeCell ref="J52:K52"/>
    <mergeCell ref="M52:N52"/>
    <mergeCell ref="D60:E60"/>
    <mergeCell ref="M37:N37"/>
    <mergeCell ref="D34:E34"/>
    <mergeCell ref="G34:H34"/>
    <mergeCell ref="M39:N39"/>
    <mergeCell ref="D36:E36"/>
    <mergeCell ref="J36:K36"/>
    <mergeCell ref="M36:N36"/>
    <mergeCell ref="D21:N21"/>
    <mergeCell ref="D15:H15"/>
    <mergeCell ref="K15:N15"/>
    <mergeCell ref="E45:F45"/>
    <mergeCell ref="M45:N45"/>
    <mergeCell ref="J34:K34"/>
    <mergeCell ref="M34:N34"/>
    <mergeCell ref="D37:E37"/>
    <mergeCell ref="G37:H37"/>
    <mergeCell ref="J37:K37"/>
    <mergeCell ref="M51:N51"/>
    <mergeCell ref="J51:K51"/>
    <mergeCell ref="G51:H51"/>
    <mergeCell ref="D13:H13"/>
    <mergeCell ref="K13:N13"/>
    <mergeCell ref="D33:E33"/>
    <mergeCell ref="G33:H33"/>
    <mergeCell ref="J33:K33"/>
    <mergeCell ref="M33:N33"/>
    <mergeCell ref="D19:N19"/>
  </mergeCells>
  <conditionalFormatting sqref="E54 H54 K54 N54 G73:H73 M45:N45">
    <cfRule type="cellIs" priority="1" dxfId="0" operator="greaterThan" stopIfTrue="1">
      <formula>$E$45</formula>
    </cfRule>
  </conditionalFormatting>
  <conditionalFormatting sqref="D52:E52 G52:H52 J52:K52 M52:N52">
    <cfRule type="cellIs" priority="2" dxfId="0" operator="greaterThan" stopIfTrue="1">
      <formula>$K$23*1000</formula>
    </cfRule>
  </conditionalFormatting>
  <conditionalFormatting sqref="N30 M27">
    <cfRule type="cellIs" priority="3" dxfId="2" operator="greaterThanOrEqual" stopIfTrue="1">
      <formula>0</formula>
    </cfRule>
    <cfRule type="cellIs" priority="4" dxfId="0" operator="lessThan" stopIfTrue="1">
      <formula>0</formula>
    </cfRule>
  </conditionalFormatting>
  <conditionalFormatting sqref="M47:N47">
    <cfRule type="cellIs" priority="5" dxfId="0" operator="greaterThan" stopIfTrue="1">
      <formula>$E$47</formula>
    </cfRule>
  </conditionalFormatting>
  <dataValidations count="15">
    <dataValidation type="list" allowBlank="1" showInputMessage="1" showErrorMessage="1" sqref="D23">
      <formula1>"1,2,3,4"</formula1>
    </dataValidation>
    <dataValidation type="custom" allowBlank="1" showInputMessage="1" showErrorMessage="1" sqref="N30">
      <formula1>100-(N30+O30+P30+Q30+R30+S30+T30+U30)</formula1>
    </dataValidation>
    <dataValidation type="decimal" allowBlank="1" showInputMessage="1" showErrorMessage="1" sqref="K23 E27 I27 F30:M30">
      <formula1>0</formula1>
      <formula2>100</formula2>
    </dataValidation>
    <dataValidation type="decimal" allowBlank="1" showInputMessage="1" showErrorMessage="1" sqref="D34:E34 D37:E37 G34:H34 G37:H37 J37:K37 J34:K34 M34:N34 M37:N37">
      <formula1>0</formula1>
      <formula2>1000000000</formula2>
    </dataValidation>
    <dataValidation type="whole" allowBlank="1" showInputMessage="1" showErrorMessage="1" sqref="G76:H76 G63:H63 D61:E61 D63:E63 G61:H61 E45:F45 E47:F47">
      <formula1>0</formula1>
      <formula2>1000000</formula2>
    </dataValidation>
    <dataValidation type="whole" allowBlank="1" showInputMessage="1" showErrorMessage="1" sqref="M45:N45 M47:N47">
      <formula1>0</formula1>
      <formula2>E45</formula2>
    </dataValidation>
    <dataValidation type="whole" allowBlank="1" showInputMessage="1" showErrorMessage="1" sqref="M52:N52">
      <formula1>0</formula1>
      <formula2>K23*1000</formula2>
    </dataValidation>
    <dataValidation type="whole" allowBlank="1" showInputMessage="1" showErrorMessage="1" sqref="D52:E52">
      <formula1>0</formula1>
      <formula2>K23*1000</formula2>
    </dataValidation>
    <dataValidation type="whole" allowBlank="1" showInputMessage="1" showErrorMessage="1" sqref="G52:H52">
      <formula1>0</formula1>
      <formula2>K23*1000</formula2>
    </dataValidation>
    <dataValidation type="whole" allowBlank="1" showInputMessage="1" showErrorMessage="1" sqref="J52:K52">
      <formula1>0</formula1>
      <formula2>K23*1000</formula2>
    </dataValidation>
    <dataValidation type="whole" allowBlank="1" showInputMessage="1" showErrorMessage="1" sqref="G73:H73">
      <formula1>0</formula1>
      <formula2>E45</formula2>
    </dataValidation>
    <dataValidation type="whole" allowBlank="1" showInputMessage="1" showErrorMessage="1" sqref="E54">
      <formula1>0</formula1>
      <formula2>E45</formula2>
    </dataValidation>
    <dataValidation type="whole" allowBlank="1" showInputMessage="1" showErrorMessage="1" sqref="H54">
      <formula1>0</formula1>
      <formula2>E45</formula2>
    </dataValidation>
    <dataValidation type="whole" allowBlank="1" showInputMessage="1" showErrorMessage="1" sqref="K54">
      <formula1>0</formula1>
      <formula2>E45</formula2>
    </dataValidation>
    <dataValidation type="whole" allowBlank="1" showInputMessage="1" showErrorMessage="1" sqref="N54">
      <formula1>0</formula1>
      <formula2>E45</formula2>
    </dataValidation>
  </dataValidations>
  <printOptions/>
  <pageMargins left="0.37" right="0.24" top="0.29" bottom="0.26" header="0.28" footer="0.2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7"/>
  <sheetViews>
    <sheetView zoomScalePageLayoutView="0" workbookViewId="0" topLeftCell="A1">
      <selection activeCell="AF7" sqref="AF7"/>
    </sheetView>
  </sheetViews>
  <sheetFormatPr defaultColWidth="11.421875" defaultRowHeight="12.75"/>
  <cols>
    <col min="1" max="1" width="12.00390625" style="0" customWidth="1"/>
    <col min="2" max="3" width="0" style="0" hidden="1" customWidth="1"/>
    <col min="4" max="4" width="10.140625" style="0" bestFit="1" customWidth="1"/>
    <col min="5" max="6" width="0" style="0" hidden="1" customWidth="1"/>
    <col min="7" max="7" width="7.28125" style="0" bestFit="1" customWidth="1"/>
    <col min="8" max="9" width="0" style="0" hidden="1" customWidth="1"/>
    <col min="10" max="12" width="8.28125" style="0" customWidth="1"/>
    <col min="13" max="22" width="0" style="0" hidden="1" customWidth="1"/>
    <col min="23" max="31" width="4.421875" style="0" customWidth="1"/>
    <col min="32" max="32" width="10.00390625" style="0" customWidth="1"/>
    <col min="36" max="39" width="0" style="0" hidden="1" customWidth="1"/>
    <col min="42" max="43" width="0" style="0" hidden="1" customWidth="1"/>
    <col min="47" max="47" width="0" style="0" hidden="1" customWidth="1"/>
    <col min="55" max="55" width="0" style="0" hidden="1" customWidth="1"/>
    <col min="62" max="62" width="0" style="0" hidden="1" customWidth="1"/>
    <col min="68" max="68" width="21.28125" style="0" bestFit="1" customWidth="1"/>
    <col min="71" max="72" width="0" style="0" hidden="1" customWidth="1"/>
    <col min="74" max="74" width="29.421875" style="0" customWidth="1"/>
  </cols>
  <sheetData>
    <row r="1" spans="1:84" ht="19.5" customHeight="1">
      <c r="A1" s="52" t="s">
        <v>89</v>
      </c>
      <c r="B1" s="53"/>
      <c r="C1" s="54"/>
      <c r="D1" s="54"/>
      <c r="E1" s="55"/>
      <c r="F1" s="53"/>
      <c r="G1" s="53"/>
      <c r="H1" s="53"/>
      <c r="I1" s="53"/>
      <c r="J1" s="53"/>
      <c r="K1" s="53"/>
      <c r="L1" s="56"/>
      <c r="M1" s="156" t="s">
        <v>90</v>
      </c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8"/>
      <c r="AF1" s="57" t="s">
        <v>91</v>
      </c>
      <c r="AG1" s="58"/>
      <c r="AH1" s="58"/>
      <c r="AI1" s="58"/>
      <c r="AJ1" s="59"/>
      <c r="AK1" s="60"/>
      <c r="AL1" s="61" t="s">
        <v>92</v>
      </c>
      <c r="AM1" s="61"/>
      <c r="AN1" s="61" t="s">
        <v>92</v>
      </c>
      <c r="AO1" s="62"/>
      <c r="AP1" s="63" t="s">
        <v>93</v>
      </c>
      <c r="AQ1" s="61"/>
      <c r="AR1" s="63" t="s">
        <v>93</v>
      </c>
      <c r="AS1" s="61"/>
      <c r="AT1" s="64" t="s">
        <v>94</v>
      </c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6"/>
      <c r="BF1" s="65"/>
      <c r="BG1" s="65"/>
      <c r="BH1" s="67"/>
      <c r="BI1" s="65"/>
      <c r="BJ1" s="65"/>
      <c r="BK1" s="66"/>
      <c r="BL1" s="66"/>
      <c r="BM1" s="65"/>
      <c r="BN1" s="65"/>
      <c r="BO1" s="65"/>
      <c r="BP1" s="65"/>
      <c r="BQ1" s="68"/>
      <c r="BR1" s="65" t="s">
        <v>95</v>
      </c>
      <c r="BS1" s="67"/>
      <c r="BT1" s="67"/>
      <c r="BU1" s="69"/>
      <c r="BV1" s="70" t="s">
        <v>96</v>
      </c>
      <c r="BW1" s="66"/>
      <c r="BX1" s="159" t="s">
        <v>97</v>
      </c>
      <c r="BY1" s="160"/>
      <c r="BZ1" s="161"/>
      <c r="CA1" s="71"/>
      <c r="CB1" s="71"/>
      <c r="CC1" s="72"/>
      <c r="CD1" s="159" t="s">
        <v>98</v>
      </c>
      <c r="CE1" s="160"/>
      <c r="CF1" s="161"/>
    </row>
    <row r="2" spans="1:84" ht="19.5" customHeight="1">
      <c r="A2" s="73"/>
      <c r="B2" s="74"/>
      <c r="C2" s="75"/>
      <c r="D2" s="75"/>
      <c r="E2" s="75"/>
      <c r="F2" s="74"/>
      <c r="G2" s="74"/>
      <c r="H2" s="74"/>
      <c r="I2" s="76"/>
      <c r="J2" s="74" t="s">
        <v>77</v>
      </c>
      <c r="K2" s="74"/>
      <c r="L2" s="76"/>
      <c r="M2" s="77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6"/>
      <c r="AF2" s="78"/>
      <c r="AG2" s="79" t="s">
        <v>99</v>
      </c>
      <c r="AH2" s="80"/>
      <c r="AI2" s="81"/>
      <c r="AJ2" s="78"/>
      <c r="AK2" s="82"/>
      <c r="AL2" s="83" t="s">
        <v>100</v>
      </c>
      <c r="AM2" s="84"/>
      <c r="AN2" s="83" t="s">
        <v>101</v>
      </c>
      <c r="AO2" s="84"/>
      <c r="AP2" s="83" t="s">
        <v>100</v>
      </c>
      <c r="AQ2" s="84"/>
      <c r="AR2" s="83" t="s">
        <v>101</v>
      </c>
      <c r="AS2" s="84"/>
      <c r="AT2" s="83" t="s">
        <v>102</v>
      </c>
      <c r="AU2" s="85"/>
      <c r="AV2" s="85"/>
      <c r="AW2" s="85"/>
      <c r="AX2" s="84"/>
      <c r="AY2" s="86" t="s">
        <v>165</v>
      </c>
      <c r="AZ2" s="86"/>
      <c r="BA2" s="86"/>
      <c r="BB2" s="83" t="s">
        <v>103</v>
      </c>
      <c r="BC2" s="85"/>
      <c r="BD2" s="85"/>
      <c r="BE2" s="87"/>
      <c r="BF2" s="83" t="s">
        <v>104</v>
      </c>
      <c r="BG2" s="85"/>
      <c r="BH2" s="88"/>
      <c r="BI2" s="83" t="s">
        <v>105</v>
      </c>
      <c r="BJ2" s="85"/>
      <c r="BK2" s="87"/>
      <c r="BL2" s="87"/>
      <c r="BM2" s="83" t="s">
        <v>106</v>
      </c>
      <c r="BN2" s="84"/>
      <c r="BO2" s="85"/>
      <c r="BP2" s="83" t="s">
        <v>87</v>
      </c>
      <c r="BQ2" s="84"/>
      <c r="BR2" s="86"/>
      <c r="BS2" s="89" t="s">
        <v>107</v>
      </c>
      <c r="BT2" s="88"/>
      <c r="BU2" s="90"/>
      <c r="BV2" s="91"/>
      <c r="BW2" s="83" t="s">
        <v>108</v>
      </c>
      <c r="BX2" s="162" t="s">
        <v>109</v>
      </c>
      <c r="BY2" s="163"/>
      <c r="BZ2" s="164"/>
      <c r="CA2" s="165" t="s">
        <v>110</v>
      </c>
      <c r="CB2" s="157"/>
      <c r="CC2" s="158"/>
      <c r="CD2" s="162" t="s">
        <v>111</v>
      </c>
      <c r="CE2" s="163"/>
      <c r="CF2" s="164"/>
    </row>
    <row r="3" spans="1:84" s="2" customFormat="1" ht="33" customHeight="1">
      <c r="A3" s="139" t="s">
        <v>112</v>
      </c>
      <c r="B3" s="140" t="s">
        <v>0</v>
      </c>
      <c r="C3" s="139" t="s">
        <v>113</v>
      </c>
      <c r="D3" s="139" t="s">
        <v>114</v>
      </c>
      <c r="E3" s="139" t="s">
        <v>2</v>
      </c>
      <c r="F3" s="139" t="s">
        <v>115</v>
      </c>
      <c r="G3" s="139" t="s">
        <v>163</v>
      </c>
      <c r="H3" s="139" t="s">
        <v>116</v>
      </c>
      <c r="I3" s="139" t="s">
        <v>5</v>
      </c>
      <c r="J3" s="139" t="s">
        <v>161</v>
      </c>
      <c r="K3" s="139" t="s">
        <v>162</v>
      </c>
      <c r="L3" s="139" t="s">
        <v>7</v>
      </c>
      <c r="M3" s="139" t="s">
        <v>117</v>
      </c>
      <c r="N3" s="139">
        <v>2001</v>
      </c>
      <c r="O3" s="139">
        <v>2002</v>
      </c>
      <c r="P3" s="139">
        <v>2003</v>
      </c>
      <c r="Q3" s="139">
        <v>2004</v>
      </c>
      <c r="R3" s="139">
        <v>2005</v>
      </c>
      <c r="S3" s="139">
        <v>2006</v>
      </c>
      <c r="T3" s="139">
        <v>2007</v>
      </c>
      <c r="U3" s="139">
        <v>2008</v>
      </c>
      <c r="V3" s="139">
        <v>2009</v>
      </c>
      <c r="W3" s="139">
        <v>2010</v>
      </c>
      <c r="X3" s="139">
        <v>2011</v>
      </c>
      <c r="Y3" s="139">
        <v>2012</v>
      </c>
      <c r="Z3" s="139">
        <v>2013</v>
      </c>
      <c r="AA3" s="139">
        <v>2014</v>
      </c>
      <c r="AB3" s="139">
        <v>2015</v>
      </c>
      <c r="AC3" s="139">
        <v>2016</v>
      </c>
      <c r="AD3" s="139">
        <v>2017</v>
      </c>
      <c r="AE3" s="139">
        <v>2018</v>
      </c>
      <c r="AF3" s="141" t="s">
        <v>164</v>
      </c>
      <c r="AG3" s="142" t="s">
        <v>118</v>
      </c>
      <c r="AH3" s="142" t="s">
        <v>119</v>
      </c>
      <c r="AI3" s="142" t="s">
        <v>120</v>
      </c>
      <c r="AJ3" s="141" t="s">
        <v>121</v>
      </c>
      <c r="AK3" s="139" t="s">
        <v>9</v>
      </c>
      <c r="AL3" s="139" t="s">
        <v>122</v>
      </c>
      <c r="AM3" s="139" t="s">
        <v>123</v>
      </c>
      <c r="AN3" s="139" t="s">
        <v>124</v>
      </c>
      <c r="AO3" s="139" t="s">
        <v>125</v>
      </c>
      <c r="AP3" s="139" t="s">
        <v>122</v>
      </c>
      <c r="AQ3" s="139" t="s">
        <v>123</v>
      </c>
      <c r="AR3" s="139" t="s">
        <v>124</v>
      </c>
      <c r="AS3" s="139" t="s">
        <v>125</v>
      </c>
      <c r="AT3" s="139" t="s">
        <v>77</v>
      </c>
      <c r="AU3" s="139" t="s">
        <v>126</v>
      </c>
      <c r="AV3" s="139" t="s">
        <v>74</v>
      </c>
      <c r="AW3" s="139" t="s">
        <v>57</v>
      </c>
      <c r="AX3" s="139" t="s">
        <v>127</v>
      </c>
      <c r="AY3" s="139" t="s">
        <v>77</v>
      </c>
      <c r="AZ3" s="139" t="s">
        <v>74</v>
      </c>
      <c r="BA3" s="139" t="s">
        <v>128</v>
      </c>
      <c r="BB3" s="139" t="s">
        <v>77</v>
      </c>
      <c r="BC3" s="139" t="s">
        <v>126</v>
      </c>
      <c r="BD3" s="139" t="s">
        <v>74</v>
      </c>
      <c r="BE3" s="141" t="s">
        <v>128</v>
      </c>
      <c r="BF3" s="139" t="s">
        <v>77</v>
      </c>
      <c r="BG3" s="139" t="s">
        <v>74</v>
      </c>
      <c r="BH3" s="141" t="s">
        <v>128</v>
      </c>
      <c r="BI3" s="139" t="s">
        <v>129</v>
      </c>
      <c r="BJ3" s="139" t="s">
        <v>130</v>
      </c>
      <c r="BK3" s="141" t="s">
        <v>131</v>
      </c>
      <c r="BL3" s="141" t="s">
        <v>132</v>
      </c>
      <c r="BM3" s="139" t="s">
        <v>129</v>
      </c>
      <c r="BN3" s="139" t="s">
        <v>131</v>
      </c>
      <c r="BO3" s="139" t="s">
        <v>132</v>
      </c>
      <c r="BP3" s="139" t="s">
        <v>60</v>
      </c>
      <c r="BQ3" s="139" t="s">
        <v>128</v>
      </c>
      <c r="BR3" s="139" t="s">
        <v>133</v>
      </c>
      <c r="BS3" s="141" t="s">
        <v>134</v>
      </c>
      <c r="BT3" s="141" t="s">
        <v>135</v>
      </c>
      <c r="BU3" s="143" t="s">
        <v>136</v>
      </c>
      <c r="BV3" s="139" t="s">
        <v>137</v>
      </c>
      <c r="BW3" s="144" t="s">
        <v>138</v>
      </c>
      <c r="BX3" s="145" t="s">
        <v>139</v>
      </c>
      <c r="BY3" s="139" t="s">
        <v>140</v>
      </c>
      <c r="BZ3" s="139" t="s">
        <v>141</v>
      </c>
      <c r="CA3" s="139" t="s">
        <v>142</v>
      </c>
      <c r="CB3" s="146" t="s">
        <v>143</v>
      </c>
      <c r="CC3" s="146" t="s">
        <v>144</v>
      </c>
      <c r="CD3" s="145" t="s">
        <v>139</v>
      </c>
      <c r="CE3" s="139" t="s">
        <v>140</v>
      </c>
      <c r="CF3" s="139" t="s">
        <v>141</v>
      </c>
    </row>
    <row r="4" spans="1:84" ht="12.75">
      <c r="A4" s="92">
        <v>1</v>
      </c>
      <c r="B4" s="92">
        <v>2</v>
      </c>
      <c r="C4" s="92">
        <v>3</v>
      </c>
      <c r="D4" s="92">
        <v>4</v>
      </c>
      <c r="E4" s="92">
        <v>5</v>
      </c>
      <c r="F4" s="92">
        <v>6</v>
      </c>
      <c r="G4" s="92">
        <v>7</v>
      </c>
      <c r="H4" s="92">
        <v>8</v>
      </c>
      <c r="I4" s="92">
        <v>9</v>
      </c>
      <c r="J4" s="92">
        <v>10</v>
      </c>
      <c r="K4" s="92">
        <v>11</v>
      </c>
      <c r="L4" s="92">
        <v>12</v>
      </c>
      <c r="M4" s="92">
        <v>13</v>
      </c>
      <c r="N4" s="92">
        <v>14</v>
      </c>
      <c r="O4" s="92">
        <v>15</v>
      </c>
      <c r="P4" s="92">
        <v>16</v>
      </c>
      <c r="Q4" s="92">
        <v>17</v>
      </c>
      <c r="R4" s="92">
        <v>18</v>
      </c>
      <c r="S4" s="92">
        <v>19</v>
      </c>
      <c r="T4" s="92">
        <v>20</v>
      </c>
      <c r="U4" s="92">
        <v>21</v>
      </c>
      <c r="V4" s="92">
        <v>22</v>
      </c>
      <c r="W4" s="92">
        <v>23</v>
      </c>
      <c r="X4" s="92">
        <v>24</v>
      </c>
      <c r="Y4" s="92">
        <v>25</v>
      </c>
      <c r="Z4" s="92">
        <v>26</v>
      </c>
      <c r="AA4" s="92">
        <v>27</v>
      </c>
      <c r="AB4" s="92">
        <v>28</v>
      </c>
      <c r="AC4" s="92">
        <v>29</v>
      </c>
      <c r="AD4" s="92">
        <v>30</v>
      </c>
      <c r="AE4" s="92">
        <v>31</v>
      </c>
      <c r="AF4" s="92">
        <v>32</v>
      </c>
      <c r="AG4" s="92">
        <v>33</v>
      </c>
      <c r="AH4" s="92">
        <v>34</v>
      </c>
      <c r="AI4" s="92">
        <v>35</v>
      </c>
      <c r="AJ4" s="92">
        <v>36</v>
      </c>
      <c r="AK4" s="92">
        <v>37</v>
      </c>
      <c r="AL4" s="92">
        <v>38</v>
      </c>
      <c r="AM4" s="92">
        <v>39</v>
      </c>
      <c r="AN4" s="92">
        <v>40</v>
      </c>
      <c r="AO4" s="92">
        <v>41</v>
      </c>
      <c r="AP4" s="92">
        <v>42</v>
      </c>
      <c r="AQ4" s="92">
        <v>43</v>
      </c>
      <c r="AR4" s="92">
        <v>44</v>
      </c>
      <c r="AS4" s="92">
        <v>45</v>
      </c>
      <c r="AT4" s="92">
        <v>46</v>
      </c>
      <c r="AU4" s="92">
        <v>47</v>
      </c>
      <c r="AV4" s="92">
        <v>48</v>
      </c>
      <c r="AW4" s="92">
        <v>49</v>
      </c>
      <c r="AX4" s="92">
        <v>50</v>
      </c>
      <c r="AY4" s="92">
        <v>51</v>
      </c>
      <c r="AZ4" s="92">
        <v>52</v>
      </c>
      <c r="BA4" s="92">
        <v>53</v>
      </c>
      <c r="BB4" s="92">
        <v>54</v>
      </c>
      <c r="BC4" s="92">
        <v>55</v>
      </c>
      <c r="BD4" s="92">
        <v>56</v>
      </c>
      <c r="BE4" s="92">
        <v>57</v>
      </c>
      <c r="BF4" s="92">
        <v>58</v>
      </c>
      <c r="BG4" s="92">
        <v>59</v>
      </c>
      <c r="BH4" s="92">
        <v>60</v>
      </c>
      <c r="BI4" s="92">
        <v>61</v>
      </c>
      <c r="BJ4" s="92">
        <v>62</v>
      </c>
      <c r="BK4" s="92">
        <v>63</v>
      </c>
      <c r="BL4" s="92">
        <v>64</v>
      </c>
      <c r="BM4" s="92">
        <v>65</v>
      </c>
      <c r="BN4" s="92">
        <v>66</v>
      </c>
      <c r="BO4" s="92">
        <v>67</v>
      </c>
      <c r="BP4" s="92">
        <v>68</v>
      </c>
      <c r="BQ4" s="92">
        <v>69</v>
      </c>
      <c r="BR4" s="92">
        <v>70</v>
      </c>
      <c r="BS4" s="93">
        <v>71</v>
      </c>
      <c r="BT4" s="93">
        <v>72</v>
      </c>
      <c r="BU4" s="94">
        <v>73</v>
      </c>
      <c r="BV4" s="92">
        <v>74</v>
      </c>
      <c r="BW4" s="92">
        <v>75</v>
      </c>
      <c r="BX4" s="95">
        <v>76</v>
      </c>
      <c r="BY4" s="95">
        <v>77</v>
      </c>
      <c r="BZ4" s="95">
        <v>78</v>
      </c>
      <c r="CA4" s="92">
        <v>79</v>
      </c>
      <c r="CB4" s="92">
        <v>80</v>
      </c>
      <c r="CC4" s="92">
        <v>81</v>
      </c>
      <c r="CD4" s="95">
        <v>82</v>
      </c>
      <c r="CE4" s="95">
        <v>83</v>
      </c>
      <c r="CF4" s="95">
        <v>84</v>
      </c>
    </row>
    <row r="5" spans="1:84" ht="19.5" customHeight="1">
      <c r="A5" s="96"/>
      <c r="B5" s="96"/>
      <c r="C5" s="96"/>
      <c r="D5" s="96"/>
      <c r="E5" s="97"/>
      <c r="F5" s="96"/>
      <c r="G5" s="96" t="s">
        <v>145</v>
      </c>
      <c r="H5" s="96" t="s">
        <v>146</v>
      </c>
      <c r="I5" s="96" t="s">
        <v>147</v>
      </c>
      <c r="J5" s="96" t="s">
        <v>148</v>
      </c>
      <c r="K5" s="96" t="s">
        <v>148</v>
      </c>
      <c r="L5" s="96" t="s">
        <v>148</v>
      </c>
      <c r="M5" s="96" t="s">
        <v>149</v>
      </c>
      <c r="N5" s="96" t="s">
        <v>149</v>
      </c>
      <c r="O5" s="96" t="s">
        <v>149</v>
      </c>
      <c r="P5" s="96" t="s">
        <v>149</v>
      </c>
      <c r="Q5" s="96" t="s">
        <v>149</v>
      </c>
      <c r="R5" s="96" t="s">
        <v>149</v>
      </c>
      <c r="S5" s="96" t="s">
        <v>149</v>
      </c>
      <c r="T5" s="96" t="s">
        <v>149</v>
      </c>
      <c r="U5" s="96" t="s">
        <v>149</v>
      </c>
      <c r="V5" s="96" t="s">
        <v>149</v>
      </c>
      <c r="W5" s="96" t="s">
        <v>149</v>
      </c>
      <c r="X5" s="96" t="s">
        <v>149</v>
      </c>
      <c r="Y5" s="96" t="s">
        <v>149</v>
      </c>
      <c r="Z5" s="96" t="s">
        <v>149</v>
      </c>
      <c r="AA5" s="96" t="s">
        <v>149</v>
      </c>
      <c r="AB5" s="96" t="s">
        <v>149</v>
      </c>
      <c r="AC5" s="96" t="s">
        <v>149</v>
      </c>
      <c r="AD5" s="96" t="s">
        <v>149</v>
      </c>
      <c r="AE5" s="96" t="s">
        <v>149</v>
      </c>
      <c r="AF5" s="96" t="s">
        <v>150</v>
      </c>
      <c r="AG5" s="98" t="s">
        <v>149</v>
      </c>
      <c r="AH5" s="98" t="s">
        <v>149</v>
      </c>
      <c r="AI5" s="98" t="s">
        <v>149</v>
      </c>
      <c r="AJ5" s="96" t="s">
        <v>150</v>
      </c>
      <c r="AK5" s="96" t="s">
        <v>146</v>
      </c>
      <c r="AL5" s="96" t="s">
        <v>151</v>
      </c>
      <c r="AM5" s="96" t="s">
        <v>151</v>
      </c>
      <c r="AN5" s="96" t="s">
        <v>151</v>
      </c>
      <c r="AO5" s="96" t="s">
        <v>151</v>
      </c>
      <c r="AP5" s="96" t="s">
        <v>151</v>
      </c>
      <c r="AQ5" s="96" t="s">
        <v>151</v>
      </c>
      <c r="AR5" s="96" t="s">
        <v>151</v>
      </c>
      <c r="AS5" s="96" t="s">
        <v>151</v>
      </c>
      <c r="AT5" s="96" t="s">
        <v>152</v>
      </c>
      <c r="AU5" s="96" t="s">
        <v>153</v>
      </c>
      <c r="AV5" s="96" t="s">
        <v>151</v>
      </c>
      <c r="AW5" s="96" t="s">
        <v>154</v>
      </c>
      <c r="AX5" s="99" t="s">
        <v>150</v>
      </c>
      <c r="AY5" s="96" t="s">
        <v>152</v>
      </c>
      <c r="AZ5" s="96" t="s">
        <v>151</v>
      </c>
      <c r="BA5" s="99" t="s">
        <v>150</v>
      </c>
      <c r="BB5" s="96" t="s">
        <v>152</v>
      </c>
      <c r="BC5" s="96" t="s">
        <v>153</v>
      </c>
      <c r="BD5" s="96" t="s">
        <v>151</v>
      </c>
      <c r="BE5" s="99" t="s">
        <v>150</v>
      </c>
      <c r="BF5" s="96" t="s">
        <v>152</v>
      </c>
      <c r="BG5" s="96" t="s">
        <v>151</v>
      </c>
      <c r="BH5" s="100" t="s">
        <v>150</v>
      </c>
      <c r="BI5" s="96" t="s">
        <v>151</v>
      </c>
      <c r="BJ5" s="96" t="s">
        <v>151</v>
      </c>
      <c r="BK5" s="101" t="s">
        <v>151</v>
      </c>
      <c r="BL5" s="96" t="s">
        <v>150</v>
      </c>
      <c r="BM5" s="96" t="s">
        <v>151</v>
      </c>
      <c r="BN5" s="96" t="s">
        <v>151</v>
      </c>
      <c r="BO5" s="96" t="s">
        <v>150</v>
      </c>
      <c r="BP5" s="96" t="s">
        <v>154</v>
      </c>
      <c r="BQ5" s="96" t="s">
        <v>150</v>
      </c>
      <c r="BR5" s="96" t="s">
        <v>151</v>
      </c>
      <c r="BS5" s="101" t="s">
        <v>150</v>
      </c>
      <c r="BT5" s="101" t="s">
        <v>155</v>
      </c>
      <c r="BU5" s="102" t="s">
        <v>156</v>
      </c>
      <c r="BV5" s="96"/>
      <c r="BW5" s="96" t="s">
        <v>150</v>
      </c>
      <c r="BX5" s="96" t="s">
        <v>154</v>
      </c>
      <c r="BY5" s="96" t="s">
        <v>149</v>
      </c>
      <c r="BZ5" s="96" t="s">
        <v>150</v>
      </c>
      <c r="CA5" s="96" t="s">
        <v>150</v>
      </c>
      <c r="CB5" s="103" t="s">
        <v>151</v>
      </c>
      <c r="CC5" s="103" t="s">
        <v>151</v>
      </c>
      <c r="CD5" s="96" t="s">
        <v>154</v>
      </c>
      <c r="CE5" s="96" t="s">
        <v>149</v>
      </c>
      <c r="CF5" s="96" t="s">
        <v>150</v>
      </c>
    </row>
    <row r="6" spans="1:84" ht="19.5" customHeight="1" hidden="1">
      <c r="A6" s="104"/>
      <c r="B6" s="105"/>
      <c r="C6" s="104"/>
      <c r="D6" s="104"/>
      <c r="E6" s="104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6"/>
      <c r="AG6" s="107"/>
      <c r="AH6" s="107"/>
      <c r="AI6" s="107"/>
      <c r="AJ6" s="106"/>
      <c r="AK6" s="108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9"/>
      <c r="BF6" s="105"/>
      <c r="BG6" s="105"/>
      <c r="BH6" s="106"/>
      <c r="BI6" s="105"/>
      <c r="BJ6" s="105"/>
      <c r="BK6" s="106"/>
      <c r="BL6" s="106"/>
      <c r="BM6" s="105"/>
      <c r="BN6" s="105"/>
      <c r="BO6" s="105"/>
      <c r="BP6" s="105"/>
      <c r="BQ6" s="105"/>
      <c r="BR6" s="105"/>
      <c r="BS6" s="106"/>
      <c r="BT6" s="106"/>
      <c r="BU6" s="110"/>
      <c r="BV6" s="111"/>
      <c r="BW6" s="106"/>
      <c r="BX6" s="111"/>
      <c r="BY6" s="112"/>
      <c r="BZ6" s="113"/>
      <c r="CA6" s="114"/>
      <c r="CB6" s="115"/>
      <c r="CC6" s="115"/>
      <c r="CD6" s="111"/>
      <c r="CE6" s="112"/>
      <c r="CF6" s="113"/>
    </row>
    <row r="7" spans="1:84" s="126" customFormat="1" ht="45">
      <c r="A7" s="116" t="str">
        <f>Projektblatt!D19</f>
        <v>Beispielstrasse</v>
      </c>
      <c r="B7" s="117"/>
      <c r="C7" s="118"/>
      <c r="D7" s="118" t="str">
        <f>Projektblatt!D21</f>
        <v>Beispielstadt</v>
      </c>
      <c r="E7" s="118"/>
      <c r="F7" s="117"/>
      <c r="G7" s="117">
        <f>Projektblatt!D23</f>
        <v>3</v>
      </c>
      <c r="H7" s="117"/>
      <c r="I7" s="117"/>
      <c r="J7" s="117">
        <f>Projektblatt!K23*Projektblatt!E27/100</f>
        <v>0</v>
      </c>
      <c r="K7" s="117">
        <f>Projektblatt!K23*Projektblatt!I27/100</f>
        <v>0</v>
      </c>
      <c r="L7" s="117">
        <f>Projektblatt!K23*Projektblatt!M27/100</f>
        <v>2.5</v>
      </c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>
        <f>Projektblatt!F30</f>
        <v>9</v>
      </c>
      <c r="X7" s="117">
        <f>Projektblatt!G30</f>
        <v>9</v>
      </c>
      <c r="Y7" s="117">
        <f>Projektblatt!H30</f>
        <v>9</v>
      </c>
      <c r="Z7" s="117">
        <f>Projektblatt!I30</f>
        <v>9</v>
      </c>
      <c r="AA7" s="117">
        <f>Projektblatt!J30</f>
        <v>9</v>
      </c>
      <c r="AB7" s="117">
        <f>Projektblatt!K30</f>
        <v>9</v>
      </c>
      <c r="AC7" s="117">
        <f>Projektblatt!L30</f>
        <v>10</v>
      </c>
      <c r="AD7" s="117">
        <f>Projektblatt!M30</f>
        <v>10</v>
      </c>
      <c r="AE7" s="117">
        <f>Projektblatt!N30</f>
        <v>26</v>
      </c>
      <c r="AF7" s="119">
        <f>Projektblatt!M39</f>
        <v>2290000</v>
      </c>
      <c r="AG7" s="127">
        <f>Projektblatt!E27</f>
        <v>0</v>
      </c>
      <c r="AH7" s="127">
        <f>Projektblatt!I27</f>
        <v>0</v>
      </c>
      <c r="AI7" s="127">
        <f>Projektblatt!M27</f>
        <v>100</v>
      </c>
      <c r="AJ7" s="119"/>
      <c r="AK7" s="120"/>
      <c r="AL7" s="117"/>
      <c r="AM7" s="117"/>
      <c r="AN7" s="117">
        <f>Projektblatt!E45</f>
        <v>500</v>
      </c>
      <c r="AO7" s="117">
        <f>Projektblatt!E47</f>
        <v>300</v>
      </c>
      <c r="AP7" s="117"/>
      <c r="AQ7" s="117"/>
      <c r="AR7" s="117">
        <f>Projektblatt!M45</f>
        <v>50</v>
      </c>
      <c r="AS7" s="117">
        <f>Projektblatt!M47</f>
        <v>0</v>
      </c>
      <c r="AT7" s="119">
        <f>Projektblatt!D52</f>
        <v>2000</v>
      </c>
      <c r="AU7" s="117"/>
      <c r="AV7" s="119">
        <f>Projektblatt!E54</f>
        <v>500</v>
      </c>
      <c r="AW7" s="117" t="str">
        <f>Projektblatt!D56</f>
        <v>Nanosoft</v>
      </c>
      <c r="AX7" s="119">
        <f>Projektblatt!D34</f>
        <v>100000</v>
      </c>
      <c r="AY7" s="119">
        <f>Projektblatt!G52</f>
        <v>50</v>
      </c>
      <c r="AZ7" s="119">
        <f>Projektblatt!H54</f>
        <v>20</v>
      </c>
      <c r="BA7" s="119">
        <f>Projektblatt!G34</f>
        <v>50000</v>
      </c>
      <c r="BB7" s="119">
        <f>Projektblatt!J52</f>
        <v>500</v>
      </c>
      <c r="BC7" s="119"/>
      <c r="BD7" s="119">
        <f>Projektblatt!K54</f>
        <v>60</v>
      </c>
      <c r="BE7" s="119">
        <f>Projektblatt!J34</f>
        <v>500000</v>
      </c>
      <c r="BF7" s="119">
        <f>Projektblatt!M52</f>
        <v>100</v>
      </c>
      <c r="BG7" s="119">
        <f>Projektblatt!N54</f>
        <v>300</v>
      </c>
      <c r="BH7" s="119">
        <f>Projektblatt!M34</f>
        <v>1000000</v>
      </c>
      <c r="BI7" s="119">
        <f>Projektblatt!D61</f>
        <v>100</v>
      </c>
      <c r="BJ7" s="119"/>
      <c r="BK7" s="119">
        <f>Projektblatt!D63</f>
        <v>80</v>
      </c>
      <c r="BL7" s="119">
        <f>Projektblatt!D37</f>
        <v>200000</v>
      </c>
      <c r="BM7" s="119">
        <f>Projektblatt!G61</f>
        <v>150</v>
      </c>
      <c r="BN7" s="119">
        <f>Projektblatt!G63</f>
        <v>120</v>
      </c>
      <c r="BO7" s="119">
        <f>Projektblatt!G37</f>
        <v>300000</v>
      </c>
      <c r="BP7" s="117" t="str">
        <f>Projektblatt!D67</f>
        <v>Erstellung des LSP-Berichtes</v>
      </c>
      <c r="BQ7" s="119">
        <f>Projektblatt!J37</f>
        <v>80000</v>
      </c>
      <c r="BR7" s="119">
        <f>Projektblatt!G73</f>
        <v>500</v>
      </c>
      <c r="BS7" s="119"/>
      <c r="BT7" s="119"/>
      <c r="BU7" s="122">
        <f>Projektblatt!G76</f>
        <v>1005</v>
      </c>
      <c r="BV7" s="128" t="str">
        <f>Projektblatt!C81</f>
        <v>Bemerkungen z.B. zur Ermittlung/Qualität bestimmter Daten oder generell zum Sanierungsprojekt</v>
      </c>
      <c r="BW7" s="119">
        <f>Projektblatt!M37</f>
        <v>60000</v>
      </c>
      <c r="BX7" s="117"/>
      <c r="BY7" s="123"/>
      <c r="BZ7" s="124"/>
      <c r="CA7" s="125"/>
      <c r="CB7" s="121"/>
      <c r="CC7" s="119"/>
      <c r="CD7" s="117"/>
      <c r="CE7" s="123"/>
      <c r="CF7" s="124"/>
    </row>
  </sheetData>
  <sheetProtection/>
  <mergeCells count="6">
    <mergeCell ref="M1:AE1"/>
    <mergeCell ref="BX1:BZ1"/>
    <mergeCell ref="CD1:CF1"/>
    <mergeCell ref="BX2:BZ2"/>
    <mergeCell ref="CA2:CC2"/>
    <mergeCell ref="CD2:CF2"/>
  </mergeCell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Kantonale Verwaltung Schwyz</cp:lastModifiedBy>
  <cp:lastPrinted>2010-06-15T12:45:53Z</cp:lastPrinted>
  <dcterms:created xsi:type="dcterms:W3CDTF">2006-12-12T11:45:02Z</dcterms:created>
  <dcterms:modified xsi:type="dcterms:W3CDTF">2011-07-27T07:34:01Z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COO.2002.100.7.3891440</vt:lpwstr>
  </property>
  <property fmtid="{D5CDD505-2E9C-101B-9397-08002B2CF9AE}" pid="3" name="FSC#ELAKGOV@1.1001:PersonalSubjGender">
    <vt:lpwstr/>
  </property>
  <property fmtid="{D5CDD505-2E9C-101B-9397-08002B2CF9AE}" pid="4" name="FSC#ELAKGOV@1.1001:PersonalSubjFirstName">
    <vt:lpwstr/>
  </property>
  <property fmtid="{D5CDD505-2E9C-101B-9397-08002B2CF9AE}" pid="5" name="FSC#ELAKGOV@1.1001:PersonalSubjSurName">
    <vt:lpwstr/>
  </property>
  <property fmtid="{D5CDD505-2E9C-101B-9397-08002B2CF9AE}" pid="6" name="FSC#ELAKGOV@1.1001:PersonalSubjSalutation">
    <vt:lpwstr/>
  </property>
  <property fmtid="{D5CDD505-2E9C-101B-9397-08002B2CF9AE}" pid="7" name="FSC#ELAKGOV@1.1001:PersonalSubjAddress">
    <vt:lpwstr/>
  </property>
</Properties>
</file>