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95" windowWidth="15315" windowHeight="11190"/>
  </bookViews>
  <sheets>
    <sheet name="Ist- Richtstellenplan" sheetId="2" r:id="rId1"/>
  </sheets>
  <calcPr calcId="145621"/>
  <customWorkbookViews>
    <customWorkbookView name="Denise Kunz - Persönliche Ansicht" guid="{98E64BB7-865B-4F8C-B9D4-5FD323E46E7C}" mergeInterval="0" personalView="1" maximized="1" windowWidth="1276" windowHeight="727" activeSheetId="4" showComments="commIndAndComment"/>
  </customWorkbookViews>
</workbook>
</file>

<file path=xl/calcChain.xml><?xml version="1.0" encoding="utf-8"?>
<calcChain xmlns="http://schemas.openxmlformats.org/spreadsheetml/2006/main">
  <c r="E40" i="2" l="1"/>
  <c r="F19" i="2"/>
  <c r="F20" i="2"/>
  <c r="F21" i="2"/>
  <c r="F22" i="2"/>
  <c r="F18" i="2"/>
  <c r="F15" i="2"/>
  <c r="F13" i="2"/>
  <c r="F11" i="2"/>
  <c r="C64" i="2"/>
  <c r="D28" i="2" l="1"/>
  <c r="B59" i="2" s="1"/>
  <c r="C59" i="2" s="1"/>
  <c r="E42" i="2"/>
  <c r="C34" i="2"/>
  <c r="C31" i="2"/>
  <c r="D30" i="2"/>
  <c r="D31" i="2" l="1"/>
  <c r="B38" i="2"/>
  <c r="C37" i="2"/>
  <c r="C36" i="2"/>
  <c r="C35" i="2"/>
  <c r="B31" i="2"/>
  <c r="C38" i="2" l="1"/>
  <c r="E46" i="2" s="1"/>
  <c r="E44" i="2" l="1"/>
  <c r="B60" i="2" s="1"/>
  <c r="B61" i="2" s="1"/>
  <c r="C61" i="2" s="1"/>
  <c r="B53" i="2"/>
  <c r="B54" i="2"/>
  <c r="B55" i="2" l="1"/>
  <c r="C60" i="2"/>
  <c r="B56" i="2"/>
</calcChain>
</file>

<file path=xl/comments1.xml><?xml version="1.0" encoding="utf-8"?>
<comments xmlns="http://schemas.openxmlformats.org/spreadsheetml/2006/main">
  <authors>
    <author>Denise Kunz</author>
  </authors>
  <commentList>
    <comment ref="B25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Ohne Kader und Stabstellen Pflegedienst</t>
        </r>
      </text>
    </comment>
    <comment ref="C25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 xml:space="preserve">Inklusive Kader und Stabstellen Pflegedienst. Siehe </t>
        </r>
        <r>
          <rPr>
            <vertAlign val="superscript"/>
            <sz val="9"/>
            <color indexed="81"/>
            <rFont val="Arial"/>
            <family val="2"/>
          </rPr>
          <t>1</t>
        </r>
      </text>
    </comment>
    <comment ref="C28" authorId="0">
      <text>
        <r>
          <rPr>
            <sz val="9"/>
            <color indexed="81"/>
            <rFont val="Tahoma"/>
            <family val="2"/>
          </rPr>
          <t xml:space="preserve">
Anstellungsprozente</t>
        </r>
        <r>
          <rPr>
            <sz val="9"/>
            <color indexed="81"/>
            <rFont val="Arial"/>
            <family val="2"/>
          </rPr>
          <t xml:space="preserve"> gemäss Arbeitsvertrag</t>
        </r>
      </text>
    </comment>
    <comment ref="C30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Anstellungsprozente gemäss Arbeitsvertrag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Total der kalibrierten jahres KLV-Minuten gem. BESA LK 2010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<sst xmlns="http://schemas.openxmlformats.org/spreadsheetml/2006/main" count="63" uniqueCount="61">
  <si>
    <t>Einrichtung:</t>
  </si>
  <si>
    <t>Pflegedienstleitung</t>
  </si>
  <si>
    <t>Stationsleitungen, Gruppenleitungen etc.</t>
  </si>
  <si>
    <t>Lernende Tertiärstufe</t>
  </si>
  <si>
    <t>Lernende EFZ</t>
  </si>
  <si>
    <t>Lernende EBA</t>
  </si>
  <si>
    <t>Praktikantinnen/Praktikanten</t>
  </si>
  <si>
    <t>Berichtsjahr:</t>
  </si>
  <si>
    <t>Anzahl Pflegeplätze total</t>
  </si>
  <si>
    <t>Anzahl Pflegestationen, -einheiten, -gruppen</t>
  </si>
  <si>
    <t>Spezialabteilungen, welche?</t>
  </si>
  <si>
    <t>Anzahl Pflegeplätze pro Spezialabteilung</t>
  </si>
  <si>
    <t>Total Stellen-         prozente in %</t>
  </si>
  <si>
    <t>Lernende Vollzeit</t>
  </si>
  <si>
    <t>Davon Stellenprozente für Führung, Organi- sation, Administration etc. in %</t>
  </si>
  <si>
    <t>Durchschnittliche Anzahl Pflegeplätze pro Pflegestation, -einheit, - gruppe</t>
  </si>
  <si>
    <t>Lehrgang Langzeitpflege und Betreuung (Vorbereitung zur eidg. Berufsprüfung)</t>
  </si>
  <si>
    <t>Pflegefachpersonen Sekundarstufe 2, Level B**</t>
  </si>
  <si>
    <t>Total Stellen- prozente in %</t>
  </si>
  <si>
    <t>*** Spitalgehilfin, Pflegeassistentin, Pflegehelferin SRK, Assistenin Gesundheit und Soziales EBA</t>
  </si>
  <si>
    <t>*Dies können sein: Qualiätsbeauftragte, Stellenprozente für Projektleitungen etc.</t>
  </si>
  <si>
    <t>FAGE/FABE 2 jährig verkürzt                                                              FAGE/FABE ergänzende Bildung</t>
  </si>
  <si>
    <t>Definition Zugehörigkeit Level</t>
  </si>
  <si>
    <t>Total 2, Lernende Vollzeit</t>
  </si>
  <si>
    <t>Total 1, Pflegepersonal + Lernende Teilzeit</t>
  </si>
  <si>
    <t>Level B</t>
  </si>
  <si>
    <t>Level C</t>
  </si>
  <si>
    <t>anrechenbare Stellenprozente  im Level C</t>
  </si>
  <si>
    <t>Assistenzpersonal, Level C***</t>
  </si>
  <si>
    <t>Ist- Stellenplan per 31.12</t>
  </si>
  <si>
    <r>
      <t xml:space="preserve">Pflegefachpersonen Tertiärstufe, Level A* </t>
    </r>
    <r>
      <rPr>
        <sz val="10"/>
        <rFont val="Arial"/>
        <family val="2"/>
      </rPr>
      <t>Mindestens 4.1 Vollzeitstellen (410%) zur Abdeckung Level A 24 Std inkl. Nachpikett</t>
    </r>
  </si>
  <si>
    <t>Einsatzstunden</t>
  </si>
  <si>
    <t>Fachpersonal Level A + B +Lehrgang Langzeitpflege und Betreuung</t>
  </si>
  <si>
    <t>Assitenzpersonal Level C + alle Lernenden EFZ + Praktikanten</t>
  </si>
  <si>
    <t>KLV- Leistungen (Minuten) gem. BESA LK 2010 kalibriert</t>
  </si>
  <si>
    <t>Total ganzes Jahr</t>
  </si>
  <si>
    <t>Pro Tag</t>
  </si>
  <si>
    <r>
      <t xml:space="preserve">Ausbildungsverantwortung </t>
    </r>
    <r>
      <rPr>
        <b/>
        <sz val="9"/>
        <rFont val="Arial"/>
        <family val="2"/>
      </rPr>
      <t>nur wenn Einzelperson ansonsten in entsprechender Funktion dazuzählen</t>
    </r>
  </si>
  <si>
    <t>Weitere Kader- resp. Stabstellen* mit Funktionsbezeichnung nachfolgend aufführen (nur Personal im Pflegedienst)</t>
  </si>
  <si>
    <t>Anzahl (Köpfe)  Mitarbeitende</t>
  </si>
  <si>
    <t>Total 3, Pflegepersonal Level A</t>
  </si>
  <si>
    <t>Total 4, Pflegepersonal Level B + Lehrgang Langzeitpflege + Betreuung</t>
  </si>
  <si>
    <t>Total 5, Pflegepersonal Level C + Lernende EFZ Vollzeit + EFZ Teilzeit</t>
  </si>
  <si>
    <t>Total 6, Pflegepersonal alle Level + alle Lernenden</t>
  </si>
  <si>
    <t>Anzahl (Köpfe) Mitarbeitende</t>
  </si>
  <si>
    <t xml:space="preserve">Level A </t>
  </si>
  <si>
    <t>Total Berichtsjahr</t>
  </si>
  <si>
    <t>pro Tag</t>
  </si>
  <si>
    <t>Richtstellenplan per 31.12 des Berichtsjahres</t>
  </si>
  <si>
    <t xml:space="preserve">Anteil Stellenprozente pro Level  vom Total 6 Pflegepersonal </t>
  </si>
  <si>
    <t>BESA</t>
  </si>
  <si>
    <t xml:space="preserve">Anzahl (Köpfe) Mitarbeitende </t>
  </si>
  <si>
    <t>Mitarbeitende, die sich in Fortbildung befinden</t>
  </si>
  <si>
    <t>Wurden im Berichtsjahr weitere Leistungserfassungen (z.B. Curatime etc.)  erhoben. Wenn ja, welche?</t>
  </si>
  <si>
    <t>Minimalvorgabe             Kanton SZ</t>
  </si>
  <si>
    <t>Hinweis Berechnung: Annahme 210 Arbeitstage à 8.4 Std. / Jahr</t>
  </si>
  <si>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Kader und Stabstellen Pflegedienst</t>
    </r>
  </si>
  <si>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Davon Stellenprozente in der direkten Pflege in %                                             </t>
    </r>
    <r>
      <rPr>
        <b/>
        <u/>
        <sz val="11"/>
        <rFont val="Arial"/>
        <family val="2"/>
      </rPr>
      <t>im dazugehörigen Level dazuzählen</t>
    </r>
  </si>
  <si>
    <t xml:space="preserve">Level A u. B </t>
  </si>
  <si>
    <t>Fachpersonen FH, HF, DN 2, DN 1 , AKP, PsyKP, KWS, GKP, Berufsprüfungen und höhere Fachprüfungen in der Langzeitpflege, Altenpflegerinnen dreijährige Ausbildung</t>
  </si>
  <si>
    <t>** Pflegerinnen FA SRK, FAGE EFZ, FABE EFZ, Hauspflegerinnen (2 und 3 Jahre), Betagtenbetreuerinnen, Altenpflegerinnen zweijährige 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</si>
</sst>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 applyProtection="1">
      <alignment vertical="center"/>
      <protection locked="0"/>
    </xf>
    <xf numFmtId="9" fontId="4" fillId="2" borderId="1" xfId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9" fontId="4" fillId="2" borderId="1" xfId="1" applyNumberFormat="1" applyFont="1" applyFill="1" applyBorder="1" applyAlignment="1" applyProtection="1">
      <alignment horizontal="right" vertical="center"/>
      <protection locked="0"/>
    </xf>
    <xf numFmtId="9" fontId="4" fillId="2" borderId="4" xfId="1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/>
    <xf numFmtId="0" fontId="3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 wrapText="1"/>
    </xf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9" fontId="4" fillId="0" borderId="1" xfId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9" fontId="4" fillId="0" borderId="0" xfId="1" applyFont="1" applyBorder="1" applyProtection="1"/>
    <xf numFmtId="0" fontId="3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9" fontId="4" fillId="0" borderId="1" xfId="1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left" vertical="center" wrapText="1"/>
    </xf>
    <xf numFmtId="9" fontId="4" fillId="0" borderId="4" xfId="1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9" fontId="3" fillId="0" borderId="1" xfId="0" applyNumberFormat="1" applyFont="1" applyBorder="1" applyAlignment="1" applyProtection="1">
      <alignment horizontal="right" vertical="center"/>
    </xf>
    <xf numFmtId="9" fontId="3" fillId="0" borderId="0" xfId="1" applyFont="1" applyBorder="1" applyAlignment="1" applyProtection="1">
      <alignment horizontal="right" vertical="center"/>
    </xf>
    <xf numFmtId="9" fontId="3" fillId="0" borderId="0" xfId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9" fontId="3" fillId="0" borderId="0" xfId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9" fontId="4" fillId="0" borderId="0" xfId="1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9" fontId="3" fillId="0" borderId="0" xfId="0" applyNumberFormat="1" applyFont="1" applyBorder="1" applyAlignment="1" applyProtection="1">
      <alignment horizontal="right" vertical="center"/>
    </xf>
    <xf numFmtId="9" fontId="4" fillId="0" borderId="0" xfId="0" applyNumberFormat="1" applyFont="1" applyBorder="1" applyAlignment="1" applyProtection="1">
      <alignment horizontal="left" vertical="center"/>
    </xf>
    <xf numFmtId="9" fontId="3" fillId="0" borderId="1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9" fontId="3" fillId="0" borderId="0" xfId="0" applyNumberFormat="1" applyFont="1" applyBorder="1" applyAlignment="1" applyProtection="1">
      <alignment horizontal="left" vertical="center"/>
    </xf>
    <xf numFmtId="0" fontId="3" fillId="0" borderId="0" xfId="1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9" fontId="4" fillId="0" borderId="0" xfId="1" applyNumberFormat="1" applyFont="1" applyBorder="1" applyProtection="1"/>
    <xf numFmtId="164" fontId="4" fillId="0" borderId="0" xfId="0" applyNumberFormat="1" applyFont="1" applyBorder="1" applyProtection="1"/>
    <xf numFmtId="0" fontId="4" fillId="0" borderId="1" xfId="0" applyFont="1" applyBorder="1" applyProtection="1"/>
    <xf numFmtId="0" fontId="3" fillId="0" borderId="1" xfId="0" applyFont="1" applyBorder="1" applyAlignment="1" applyProtection="1">
      <alignment vertical="top" wrapText="1"/>
    </xf>
    <xf numFmtId="2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4" fillId="2" borderId="0" xfId="0" applyFont="1" applyFill="1" applyAlignment="1" applyProtection="1">
      <alignment horizontal="left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9" fontId="6" fillId="0" borderId="7" xfId="0" applyNumberFormat="1" applyFont="1" applyBorder="1" applyAlignment="1" applyProtection="1">
      <alignment horizontal="center"/>
    </xf>
    <xf numFmtId="9" fontId="6" fillId="0" borderId="8" xfId="0" applyNumberFormat="1" applyFont="1" applyBorder="1" applyAlignment="1" applyProtection="1">
      <alignment horizontal="center"/>
    </xf>
    <xf numFmtId="9" fontId="6" fillId="0" borderId="9" xfId="0" applyNumberFormat="1" applyFont="1" applyBorder="1" applyAlignment="1" applyProtection="1">
      <alignment horizontal="center"/>
    </xf>
    <xf numFmtId="9" fontId="6" fillId="0" borderId="10" xfId="0" applyNumberFormat="1" applyFont="1" applyBorder="1" applyAlignment="1" applyProtection="1">
      <alignment horizontal="center"/>
    </xf>
    <xf numFmtId="9" fontId="6" fillId="0" borderId="6" xfId="0" applyNumberFormat="1" applyFont="1" applyBorder="1" applyAlignment="1" applyProtection="1">
      <alignment horizontal="center"/>
    </xf>
    <xf numFmtId="9" fontId="6" fillId="0" borderId="0" xfId="0" applyNumberFormat="1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9" fontId="6" fillId="0" borderId="3" xfId="1" applyFont="1" applyFill="1" applyBorder="1" applyAlignment="1" applyProtection="1">
      <alignment horizontal="left" vertical="center" wrapText="1"/>
    </xf>
    <xf numFmtId="9" fontId="6" fillId="0" borderId="2" xfId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9" fontId="4" fillId="2" borderId="3" xfId="0" applyNumberFormat="1" applyFont="1" applyFill="1" applyBorder="1" applyAlignment="1" applyProtection="1">
      <alignment horizontal="right" vertical="center"/>
      <protection locked="0"/>
    </xf>
    <xf numFmtId="9" fontId="4" fillId="2" borderId="2" xfId="0" applyNumberFormat="1" applyFont="1" applyFill="1" applyBorder="1" applyAlignment="1" applyProtection="1">
      <alignment horizontal="right" vertical="center"/>
      <protection locked="0"/>
    </xf>
    <xf numFmtId="9" fontId="4" fillId="2" borderId="3" xfId="2" applyNumberFormat="1" applyFont="1" applyFill="1" applyBorder="1" applyAlignment="1" applyProtection="1">
      <alignment horizontal="right" vertical="center"/>
      <protection locked="0"/>
    </xf>
    <xf numFmtId="9" fontId="4" fillId="2" borderId="2" xfId="2" applyNumberFormat="1" applyFont="1" applyFill="1" applyBorder="1" applyAlignment="1" applyProtection="1">
      <alignment horizontal="right" vertical="center"/>
      <protection locked="0"/>
    </xf>
    <xf numFmtId="9" fontId="1" fillId="0" borderId="3" xfId="1" applyFont="1" applyFill="1" applyBorder="1" applyAlignment="1" applyProtection="1">
      <alignment horizontal="left" vertical="center" wrapText="1"/>
    </xf>
    <xf numFmtId="9" fontId="5" fillId="0" borderId="2" xfId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9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9" fontId="3" fillId="0" borderId="3" xfId="0" applyNumberFormat="1" applyFont="1" applyBorder="1" applyAlignment="1" applyProtection="1">
      <alignment horizontal="right" vertical="center"/>
    </xf>
    <xf numFmtId="9" fontId="3" fillId="0" borderId="2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wrapText="1"/>
    </xf>
    <xf numFmtId="9" fontId="4" fillId="0" borderId="0" xfId="1" applyNumberFormat="1" applyFont="1" applyBorder="1" applyAlignment="1" applyProtection="1">
      <alignment horizontal="center"/>
    </xf>
    <xf numFmtId="9" fontId="4" fillId="0" borderId="3" xfId="1" applyFont="1" applyBorder="1" applyAlignment="1" applyProtection="1">
      <alignment horizontal="right" vertical="center"/>
    </xf>
    <xf numFmtId="9" fontId="4" fillId="0" borderId="2" xfId="1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9"/>
  <sheetViews>
    <sheetView tabSelected="1" view="pageLayout" zoomScaleNormal="100" workbookViewId="0">
      <selection activeCell="C1" sqref="C1:F2"/>
    </sheetView>
  </sheetViews>
  <sheetFormatPr baseColWidth="10" defaultRowHeight="14.25" x14ac:dyDescent="0.2"/>
  <cols>
    <col min="1" max="1" width="47" style="1" customWidth="1"/>
    <col min="2" max="2" width="15.7109375" style="1" customWidth="1"/>
    <col min="3" max="3" width="9.7109375" style="1" customWidth="1"/>
    <col min="4" max="4" width="9.28515625" style="1" customWidth="1"/>
    <col min="5" max="5" width="23.42578125" style="1" customWidth="1"/>
    <col min="6" max="6" width="31.42578125" style="1" customWidth="1"/>
    <col min="7" max="16384" width="11.42578125" style="3"/>
  </cols>
  <sheetData>
    <row r="1" spans="1:6" s="8" customFormat="1" ht="19.7" customHeight="1" x14ac:dyDescent="0.2">
      <c r="A1" s="79" t="s">
        <v>0</v>
      </c>
      <c r="B1" s="79"/>
      <c r="C1" s="94"/>
      <c r="D1" s="94"/>
      <c r="E1" s="94"/>
      <c r="F1" s="94"/>
    </row>
    <row r="2" spans="1:6" s="8" customFormat="1" ht="19.7" customHeight="1" x14ac:dyDescent="0.2">
      <c r="A2" s="79" t="s">
        <v>7</v>
      </c>
      <c r="B2" s="79"/>
      <c r="C2" s="94"/>
      <c r="D2" s="94"/>
      <c r="E2" s="94"/>
      <c r="F2" s="94"/>
    </row>
    <row r="3" spans="1:6" s="8" customFormat="1" ht="19.7" customHeight="1" x14ac:dyDescent="0.2">
      <c r="A3" s="79" t="s">
        <v>8</v>
      </c>
      <c r="B3" s="79"/>
      <c r="C3" s="94"/>
      <c r="D3" s="94"/>
      <c r="E3" s="94"/>
      <c r="F3" s="94"/>
    </row>
    <row r="4" spans="1:6" s="8" customFormat="1" ht="19.7" customHeight="1" x14ac:dyDescent="0.2">
      <c r="A4" s="79" t="s">
        <v>9</v>
      </c>
      <c r="B4" s="79"/>
      <c r="C4" s="94"/>
      <c r="D4" s="94"/>
      <c r="E4" s="94"/>
      <c r="F4" s="94"/>
    </row>
    <row r="5" spans="1:6" s="8" customFormat="1" ht="30" customHeight="1" x14ac:dyDescent="0.2">
      <c r="A5" s="97" t="s">
        <v>15</v>
      </c>
      <c r="B5" s="97"/>
      <c r="C5" s="102"/>
      <c r="D5" s="102"/>
      <c r="E5" s="102"/>
      <c r="F5" s="102"/>
    </row>
    <row r="6" spans="1:6" s="8" customFormat="1" ht="19.7" customHeight="1" x14ac:dyDescent="0.2">
      <c r="A6" s="79" t="s">
        <v>10</v>
      </c>
      <c r="B6" s="79"/>
      <c r="C6" s="91"/>
      <c r="D6" s="92"/>
      <c r="E6" s="92"/>
      <c r="F6" s="93"/>
    </row>
    <row r="7" spans="1:6" s="8" customFormat="1" ht="19.7" customHeight="1" x14ac:dyDescent="0.2">
      <c r="A7" s="103" t="s">
        <v>11</v>
      </c>
      <c r="B7" s="104"/>
      <c r="C7" s="94"/>
      <c r="D7" s="94"/>
      <c r="E7" s="94"/>
      <c r="F7" s="94"/>
    </row>
    <row r="8" spans="1:6" ht="11.25" customHeight="1" x14ac:dyDescent="0.2">
      <c r="A8" s="17"/>
      <c r="B8" s="17"/>
      <c r="C8" s="17"/>
      <c r="D8" s="17"/>
      <c r="E8" s="17"/>
      <c r="F8" s="17"/>
    </row>
    <row r="9" spans="1:6" s="7" customFormat="1" ht="75" customHeight="1" x14ac:dyDescent="0.2">
      <c r="A9" s="18" t="s">
        <v>56</v>
      </c>
      <c r="B9" s="19" t="s">
        <v>51</v>
      </c>
      <c r="C9" s="98" t="s">
        <v>12</v>
      </c>
      <c r="D9" s="99"/>
      <c r="E9" s="19" t="s">
        <v>14</v>
      </c>
      <c r="F9" s="19" t="s">
        <v>57</v>
      </c>
    </row>
    <row r="10" spans="1:6" ht="5.85" customHeight="1" x14ac:dyDescent="0.25">
      <c r="A10" s="20"/>
      <c r="B10" s="21"/>
      <c r="C10" s="21"/>
      <c r="D10" s="21"/>
      <c r="E10" s="21"/>
      <c r="F10" s="21"/>
    </row>
    <row r="11" spans="1:6" s="8" customFormat="1" ht="19.7" customHeight="1" x14ac:dyDescent="0.2">
      <c r="A11" s="22" t="s">
        <v>1</v>
      </c>
      <c r="B11" s="10"/>
      <c r="C11" s="100"/>
      <c r="D11" s="100"/>
      <c r="E11" s="11"/>
      <c r="F11" s="23">
        <f>C11-E11</f>
        <v>0</v>
      </c>
    </row>
    <row r="12" spans="1:6" ht="5.25" customHeight="1" x14ac:dyDescent="0.25">
      <c r="A12" s="20"/>
      <c r="B12" s="21"/>
      <c r="C12" s="24"/>
      <c r="D12" s="24"/>
      <c r="E12" s="25"/>
      <c r="F12" s="21"/>
    </row>
    <row r="13" spans="1:6" s="8" customFormat="1" ht="19.7" customHeight="1" x14ac:dyDescent="0.2">
      <c r="A13" s="22" t="s">
        <v>2</v>
      </c>
      <c r="B13" s="10"/>
      <c r="C13" s="100"/>
      <c r="D13" s="100"/>
      <c r="E13" s="11"/>
      <c r="F13" s="23">
        <f>C13-E13</f>
        <v>0</v>
      </c>
    </row>
    <row r="14" spans="1:6" ht="5.85" customHeight="1" x14ac:dyDescent="0.25">
      <c r="A14" s="20"/>
      <c r="B14" s="21"/>
      <c r="C14" s="24"/>
      <c r="D14" s="24"/>
      <c r="E14" s="21"/>
      <c r="F14" s="21"/>
    </row>
    <row r="15" spans="1:6" s="8" customFormat="1" ht="30" customHeight="1" x14ac:dyDescent="0.2">
      <c r="A15" s="26" t="s">
        <v>37</v>
      </c>
      <c r="B15" s="10"/>
      <c r="C15" s="100"/>
      <c r="D15" s="100"/>
      <c r="E15" s="11"/>
      <c r="F15" s="23">
        <f>C15-E15</f>
        <v>0</v>
      </c>
    </row>
    <row r="16" spans="1:6" ht="5.25" customHeight="1" x14ac:dyDescent="0.25">
      <c r="A16" s="20"/>
      <c r="B16" s="21"/>
      <c r="C16" s="21"/>
      <c r="D16" s="21"/>
      <c r="E16" s="21"/>
      <c r="F16" s="21"/>
    </row>
    <row r="17" spans="1:6" s="8" customFormat="1" ht="45" x14ac:dyDescent="0.2">
      <c r="A17" s="26" t="s">
        <v>38</v>
      </c>
      <c r="B17" s="27"/>
      <c r="C17" s="101"/>
      <c r="D17" s="101"/>
      <c r="E17" s="27"/>
      <c r="F17" s="27"/>
    </row>
    <row r="18" spans="1:6" s="5" customFormat="1" ht="19.7" customHeight="1" x14ac:dyDescent="0.2">
      <c r="A18" s="10"/>
      <c r="B18" s="12"/>
      <c r="C18" s="85"/>
      <c r="D18" s="86"/>
      <c r="E18" s="11"/>
      <c r="F18" s="23">
        <f>C18-E18</f>
        <v>0</v>
      </c>
    </row>
    <row r="19" spans="1:6" s="5" customFormat="1" ht="19.7" customHeight="1" x14ac:dyDescent="0.2">
      <c r="A19" s="10"/>
      <c r="B19" s="12"/>
      <c r="C19" s="85"/>
      <c r="D19" s="86"/>
      <c r="E19" s="10"/>
      <c r="F19" s="23">
        <f t="shared" ref="F19:F22" si="0">C19-E19</f>
        <v>0</v>
      </c>
    </row>
    <row r="20" spans="1:6" s="5" customFormat="1" ht="19.7" customHeight="1" x14ac:dyDescent="0.2">
      <c r="A20" s="10"/>
      <c r="B20" s="12"/>
      <c r="C20" s="85"/>
      <c r="D20" s="86"/>
      <c r="E20" s="10"/>
      <c r="F20" s="23">
        <f t="shared" si="0"/>
        <v>0</v>
      </c>
    </row>
    <row r="21" spans="1:6" s="5" customFormat="1" ht="19.7" customHeight="1" x14ac:dyDescent="0.2">
      <c r="A21" s="10"/>
      <c r="B21" s="12"/>
      <c r="C21" s="85"/>
      <c r="D21" s="86"/>
      <c r="E21" s="10"/>
      <c r="F21" s="23">
        <f t="shared" si="0"/>
        <v>0</v>
      </c>
    </row>
    <row r="22" spans="1:6" s="5" customFormat="1" ht="19.7" customHeight="1" x14ac:dyDescent="0.2">
      <c r="A22" s="10"/>
      <c r="B22" s="12"/>
      <c r="C22" s="85"/>
      <c r="D22" s="86"/>
      <c r="E22" s="10"/>
      <c r="F22" s="23">
        <f t="shared" si="0"/>
        <v>0</v>
      </c>
    </row>
    <row r="23" spans="1:6" s="5" customFormat="1" ht="19.5" customHeight="1" x14ac:dyDescent="0.2">
      <c r="A23" s="84" t="s">
        <v>20</v>
      </c>
      <c r="B23" s="84"/>
      <c r="C23" s="84"/>
      <c r="D23" s="84"/>
      <c r="E23" s="84"/>
      <c r="F23" s="84"/>
    </row>
    <row r="24" spans="1:6" s="6" customFormat="1" ht="2.85" customHeight="1" x14ac:dyDescent="0.2">
      <c r="A24" s="28"/>
      <c r="B24" s="29"/>
      <c r="C24" s="29"/>
      <c r="D24" s="29"/>
      <c r="E24" s="29"/>
      <c r="F24" s="29"/>
    </row>
    <row r="25" spans="1:6" s="7" customFormat="1" ht="33" customHeight="1" x14ac:dyDescent="0.2">
      <c r="A25" s="19" t="s">
        <v>29</v>
      </c>
      <c r="B25" s="19" t="s">
        <v>39</v>
      </c>
      <c r="C25" s="98" t="s">
        <v>18</v>
      </c>
      <c r="D25" s="99"/>
      <c r="E25" s="95" t="s">
        <v>22</v>
      </c>
      <c r="F25" s="96"/>
    </row>
    <row r="26" spans="1:6" s="4" customFormat="1" ht="42.75" customHeight="1" x14ac:dyDescent="0.2">
      <c r="A26" s="30" t="s">
        <v>30</v>
      </c>
      <c r="B26" s="12"/>
      <c r="C26" s="85"/>
      <c r="D26" s="86"/>
      <c r="E26" s="89" t="s">
        <v>59</v>
      </c>
      <c r="F26" s="90"/>
    </row>
    <row r="27" spans="1:6" s="4" customFormat="1" ht="40.5" customHeight="1" x14ac:dyDescent="0.2">
      <c r="A27" s="31" t="s">
        <v>17</v>
      </c>
      <c r="B27" s="12"/>
      <c r="C27" s="87"/>
      <c r="D27" s="88"/>
      <c r="E27" s="82" t="s">
        <v>60</v>
      </c>
      <c r="F27" s="83"/>
    </row>
    <row r="28" spans="1:6" s="4" customFormat="1" ht="30" customHeight="1" x14ac:dyDescent="0.2">
      <c r="A28" s="32" t="s">
        <v>16</v>
      </c>
      <c r="B28" s="12"/>
      <c r="C28" s="14"/>
      <c r="D28" s="33">
        <f>C28*0.8</f>
        <v>0</v>
      </c>
      <c r="E28" s="82" t="s">
        <v>52</v>
      </c>
      <c r="F28" s="83"/>
    </row>
    <row r="29" spans="1:6" s="4" customFormat="1" ht="29.25" customHeight="1" x14ac:dyDescent="0.2">
      <c r="A29" s="31" t="s">
        <v>28</v>
      </c>
      <c r="B29" s="12"/>
      <c r="C29" s="85"/>
      <c r="D29" s="86"/>
      <c r="E29" s="82" t="s">
        <v>19</v>
      </c>
      <c r="F29" s="83"/>
    </row>
    <row r="30" spans="1:6" s="4" customFormat="1" ht="33.75" customHeight="1" x14ac:dyDescent="0.2">
      <c r="A30" s="34" t="s">
        <v>21</v>
      </c>
      <c r="B30" s="13"/>
      <c r="C30" s="15"/>
      <c r="D30" s="35">
        <f>C30*0.6</f>
        <v>0</v>
      </c>
      <c r="E30" s="82" t="s">
        <v>52</v>
      </c>
      <c r="F30" s="83"/>
    </row>
    <row r="31" spans="1:6" s="2" customFormat="1" ht="19.7" customHeight="1" x14ac:dyDescent="0.2">
      <c r="A31" s="31" t="s">
        <v>24</v>
      </c>
      <c r="B31" s="36">
        <f>SUM(B26:B30)</f>
        <v>0</v>
      </c>
      <c r="C31" s="37">
        <f>C30+C29+C28+C27+C26</f>
        <v>0</v>
      </c>
      <c r="D31" s="37">
        <f>D30+C29+D28+C27+C26</f>
        <v>0</v>
      </c>
      <c r="E31" s="38"/>
      <c r="F31" s="39"/>
    </row>
    <row r="32" spans="1:6" s="2" customFormat="1" ht="5.25" customHeight="1" x14ac:dyDescent="0.2">
      <c r="A32" s="40"/>
      <c r="B32" s="40"/>
      <c r="C32" s="40"/>
      <c r="D32" s="29"/>
      <c r="E32" s="29"/>
      <c r="F32" s="41"/>
    </row>
    <row r="33" spans="1:6" s="4" customFormat="1" ht="45.75" customHeight="1" x14ac:dyDescent="0.2">
      <c r="A33" s="31" t="s">
        <v>13</v>
      </c>
      <c r="B33" s="19" t="s">
        <v>44</v>
      </c>
      <c r="C33" s="98" t="s">
        <v>27</v>
      </c>
      <c r="D33" s="99"/>
      <c r="E33" s="42"/>
      <c r="F33" s="43"/>
    </row>
    <row r="34" spans="1:6" s="4" customFormat="1" ht="19.7" customHeight="1" x14ac:dyDescent="0.2">
      <c r="A34" s="44" t="s">
        <v>3</v>
      </c>
      <c r="B34" s="12"/>
      <c r="C34" s="110">
        <f>B34*0.4</f>
        <v>0</v>
      </c>
      <c r="D34" s="111"/>
      <c r="E34" s="42"/>
      <c r="F34" s="43"/>
    </row>
    <row r="35" spans="1:6" s="4" customFormat="1" ht="19.7" customHeight="1" x14ac:dyDescent="0.2">
      <c r="A35" s="44" t="s">
        <v>4</v>
      </c>
      <c r="B35" s="12"/>
      <c r="C35" s="110">
        <f>B35*0.4</f>
        <v>0</v>
      </c>
      <c r="D35" s="111"/>
      <c r="E35" s="42"/>
      <c r="F35" s="43"/>
    </row>
    <row r="36" spans="1:6" s="4" customFormat="1" ht="19.7" customHeight="1" x14ac:dyDescent="0.2">
      <c r="A36" s="44" t="s">
        <v>5</v>
      </c>
      <c r="B36" s="12"/>
      <c r="C36" s="110">
        <f>B36*0.4</f>
        <v>0</v>
      </c>
      <c r="D36" s="111"/>
      <c r="E36" s="42"/>
      <c r="F36" s="43"/>
    </row>
    <row r="37" spans="1:6" s="4" customFormat="1" ht="19.7" customHeight="1" x14ac:dyDescent="0.2">
      <c r="A37" s="44" t="s">
        <v>6</v>
      </c>
      <c r="B37" s="12"/>
      <c r="C37" s="110">
        <f>B37*0.4</f>
        <v>0</v>
      </c>
      <c r="D37" s="111"/>
      <c r="E37" s="42"/>
      <c r="F37" s="43"/>
    </row>
    <row r="38" spans="1:6" s="2" customFormat="1" ht="19.7" customHeight="1" x14ac:dyDescent="0.2">
      <c r="A38" s="44" t="s">
        <v>23</v>
      </c>
      <c r="B38" s="45">
        <f>SUM(B34:B37)</f>
        <v>0</v>
      </c>
      <c r="C38" s="106">
        <f>SUM(C34:D37)</f>
        <v>0</v>
      </c>
      <c r="D38" s="107"/>
      <c r="E38" s="40"/>
      <c r="F38" s="38"/>
    </row>
    <row r="39" spans="1:6" s="2" customFormat="1" ht="5.25" customHeight="1" x14ac:dyDescent="0.2">
      <c r="A39" s="46"/>
      <c r="B39" s="47"/>
      <c r="C39" s="48"/>
      <c r="D39" s="48"/>
      <c r="E39" s="40"/>
      <c r="F39" s="38"/>
    </row>
    <row r="40" spans="1:6" s="2" customFormat="1" ht="19.7" customHeight="1" x14ac:dyDescent="0.2">
      <c r="A40" s="118" t="s">
        <v>40</v>
      </c>
      <c r="B40" s="118"/>
      <c r="C40" s="118"/>
      <c r="D40" s="118"/>
      <c r="E40" s="37">
        <f>C26</f>
        <v>0</v>
      </c>
      <c r="F40" s="38"/>
    </row>
    <row r="41" spans="1:6" s="4" customFormat="1" ht="5.25" customHeight="1" x14ac:dyDescent="0.2">
      <c r="A41" s="46"/>
      <c r="B41" s="29"/>
      <c r="C41" s="29"/>
      <c r="D41" s="49"/>
      <c r="E41" s="42"/>
      <c r="F41" s="43"/>
    </row>
    <row r="42" spans="1:6" s="2" customFormat="1" ht="19.7" customHeight="1" x14ac:dyDescent="0.2">
      <c r="A42" s="112" t="s">
        <v>41</v>
      </c>
      <c r="B42" s="113"/>
      <c r="C42" s="113"/>
      <c r="D42" s="114"/>
      <c r="E42" s="50">
        <f>C27+D28</f>
        <v>0</v>
      </c>
      <c r="F42" s="38"/>
    </row>
    <row r="43" spans="1:6" s="4" customFormat="1" ht="5.25" customHeight="1" x14ac:dyDescent="0.2">
      <c r="A43" s="46"/>
      <c r="B43" s="29"/>
      <c r="C43" s="29"/>
      <c r="D43" s="49"/>
      <c r="E43" s="51"/>
      <c r="F43" s="43"/>
    </row>
    <row r="44" spans="1:6" s="2" customFormat="1" ht="19.7" customHeight="1" x14ac:dyDescent="0.2">
      <c r="A44" s="115" t="s">
        <v>42</v>
      </c>
      <c r="B44" s="116"/>
      <c r="C44" s="116"/>
      <c r="D44" s="117"/>
      <c r="E44" s="37">
        <f>C29+D30+C38</f>
        <v>0</v>
      </c>
      <c r="F44" s="39"/>
    </row>
    <row r="45" spans="1:6" s="2" customFormat="1" ht="5.25" customHeight="1" x14ac:dyDescent="0.2">
      <c r="A45" s="40"/>
      <c r="B45" s="40"/>
      <c r="C45" s="40"/>
      <c r="D45" s="52"/>
      <c r="E45" s="53"/>
      <c r="F45" s="39"/>
    </row>
    <row r="46" spans="1:6" s="2" customFormat="1" ht="19.7" customHeight="1" x14ac:dyDescent="0.2">
      <c r="A46" s="103" t="s">
        <v>43</v>
      </c>
      <c r="B46" s="105"/>
      <c r="C46" s="105"/>
      <c r="D46" s="104"/>
      <c r="E46" s="37">
        <f>D31+C38</f>
        <v>0</v>
      </c>
      <c r="F46" s="39"/>
    </row>
    <row r="47" spans="1:6" s="9" customFormat="1" ht="19.7" customHeight="1" x14ac:dyDescent="0.25">
      <c r="A47" s="54"/>
      <c r="B47" s="55"/>
      <c r="C47" s="108"/>
      <c r="D47" s="108"/>
      <c r="E47" s="56"/>
      <c r="F47" s="57"/>
    </row>
    <row r="48" spans="1:6" ht="21" customHeight="1" x14ac:dyDescent="0.2">
      <c r="A48" s="21"/>
      <c r="B48" s="58"/>
      <c r="C48" s="109"/>
      <c r="D48" s="109"/>
      <c r="E48" s="58"/>
      <c r="F48" s="59"/>
    </row>
    <row r="49" spans="1:6" ht="10.5" customHeight="1" x14ac:dyDescent="0.2">
      <c r="A49" s="17"/>
      <c r="B49" s="17"/>
      <c r="C49" s="17"/>
      <c r="D49" s="17"/>
      <c r="E49" s="17"/>
      <c r="F49" s="17"/>
    </row>
    <row r="50" spans="1:6" ht="22.5" customHeight="1" x14ac:dyDescent="0.2">
      <c r="A50" s="79" t="s">
        <v>48</v>
      </c>
      <c r="B50" s="79"/>
      <c r="C50" s="79"/>
      <c r="D50" s="79"/>
      <c r="E50" s="79"/>
      <c r="F50" s="79"/>
    </row>
    <row r="51" spans="1:6" ht="11.25" customHeight="1" x14ac:dyDescent="0.2">
      <c r="A51" s="17"/>
      <c r="B51" s="17"/>
      <c r="C51" s="17"/>
      <c r="D51" s="17"/>
      <c r="E51" s="17"/>
      <c r="F51" s="17"/>
    </row>
    <row r="52" spans="1:6" ht="30" customHeight="1" x14ac:dyDescent="0.2">
      <c r="A52" s="78" t="s">
        <v>49</v>
      </c>
      <c r="B52" s="78"/>
      <c r="C52" s="70" t="s">
        <v>54</v>
      </c>
      <c r="D52" s="71"/>
      <c r="E52" s="17"/>
      <c r="F52" s="17"/>
    </row>
    <row r="53" spans="1:6" ht="19.7" customHeight="1" x14ac:dyDescent="0.2">
      <c r="A53" s="22" t="s">
        <v>45</v>
      </c>
      <c r="B53" s="37" t="e">
        <f>C26/E46</f>
        <v>#DIV/0!</v>
      </c>
      <c r="C53" s="72" t="s">
        <v>58</v>
      </c>
      <c r="D53" s="73"/>
      <c r="E53" s="17"/>
      <c r="F53" s="17"/>
    </row>
    <row r="54" spans="1:6" ht="19.7" customHeight="1" x14ac:dyDescent="0.2">
      <c r="A54" s="22" t="s">
        <v>25</v>
      </c>
      <c r="B54" s="37" t="e">
        <f>E42/E46</f>
        <v>#DIV/0!</v>
      </c>
      <c r="C54" s="74">
        <v>0.4</v>
      </c>
      <c r="D54" s="75"/>
      <c r="E54" s="17"/>
      <c r="F54" s="17"/>
    </row>
    <row r="55" spans="1:6" ht="19.7" customHeight="1" x14ac:dyDescent="0.2">
      <c r="A55" s="22" t="s">
        <v>26</v>
      </c>
      <c r="B55" s="37" t="e">
        <f>E44/E46</f>
        <v>#DIV/0!</v>
      </c>
      <c r="C55" s="76">
        <v>0.6</v>
      </c>
      <c r="D55" s="77"/>
      <c r="E55" s="17"/>
      <c r="F55" s="17"/>
    </row>
    <row r="56" spans="1:6" ht="19.7" customHeight="1" x14ac:dyDescent="0.2">
      <c r="A56" s="60"/>
      <c r="B56" s="37" t="e">
        <f>SUM(B53:B55)</f>
        <v>#DIV/0!</v>
      </c>
      <c r="C56" s="17"/>
      <c r="D56" s="17"/>
      <c r="E56" s="17"/>
      <c r="F56" s="17"/>
    </row>
    <row r="57" spans="1:6" ht="11.25" customHeight="1" x14ac:dyDescent="0.2">
      <c r="A57" s="17"/>
      <c r="B57" s="17"/>
      <c r="C57" s="17"/>
      <c r="D57" s="17"/>
      <c r="E57" s="17"/>
      <c r="F57" s="17"/>
    </row>
    <row r="58" spans="1:6" ht="32.25" customHeight="1" x14ac:dyDescent="0.2">
      <c r="A58" s="22" t="s">
        <v>31</v>
      </c>
      <c r="B58" s="61" t="s">
        <v>35</v>
      </c>
      <c r="C58" s="61" t="s">
        <v>36</v>
      </c>
      <c r="D58" s="17"/>
      <c r="E58" s="17"/>
      <c r="F58" s="17"/>
    </row>
    <row r="59" spans="1:6" ht="30" customHeight="1" x14ac:dyDescent="0.2">
      <c r="A59" s="26" t="s">
        <v>32</v>
      </c>
      <c r="B59" s="63">
        <f>(C26+C27+D28)*210*8.4</f>
        <v>0</v>
      </c>
      <c r="C59" s="62">
        <f>B59/365</f>
        <v>0</v>
      </c>
      <c r="D59" s="80" t="s">
        <v>55</v>
      </c>
      <c r="E59" s="81"/>
      <c r="F59" s="17"/>
    </row>
    <row r="60" spans="1:6" ht="30" x14ac:dyDescent="0.2">
      <c r="A60" s="26" t="s">
        <v>33</v>
      </c>
      <c r="B60" s="63">
        <f>E44*210*8.4</f>
        <v>0</v>
      </c>
      <c r="C60" s="62">
        <f>B60/365</f>
        <v>0</v>
      </c>
      <c r="D60" s="80" t="s">
        <v>55</v>
      </c>
      <c r="E60" s="81"/>
      <c r="F60" s="17"/>
    </row>
    <row r="61" spans="1:6" ht="18.75" customHeight="1" x14ac:dyDescent="0.2">
      <c r="A61" s="22"/>
      <c r="B61" s="63">
        <f>SUM(B59:B60)</f>
        <v>0</v>
      </c>
      <c r="C61" s="62">
        <f>B61/365</f>
        <v>0</v>
      </c>
      <c r="D61" s="17"/>
      <c r="E61" s="17"/>
      <c r="F61" s="17"/>
    </row>
    <row r="62" spans="1:6" ht="11.25" customHeight="1" x14ac:dyDescent="0.2">
      <c r="A62" s="64"/>
      <c r="B62" s="65"/>
      <c r="C62" s="66"/>
      <c r="D62" s="17"/>
      <c r="E62" s="17"/>
      <c r="F62" s="17"/>
    </row>
    <row r="63" spans="1:6" ht="33.75" customHeight="1" x14ac:dyDescent="0.2">
      <c r="A63" s="22" t="s">
        <v>50</v>
      </c>
      <c r="B63" s="19" t="s">
        <v>46</v>
      </c>
      <c r="C63" s="19" t="s">
        <v>47</v>
      </c>
      <c r="D63" s="17"/>
      <c r="E63" s="17"/>
      <c r="F63" s="17"/>
    </row>
    <row r="64" spans="1:6" ht="33" customHeight="1" x14ac:dyDescent="0.25">
      <c r="A64" s="67" t="s">
        <v>34</v>
      </c>
      <c r="B64" s="16"/>
      <c r="C64" s="62">
        <f>B64/365/60</f>
        <v>0</v>
      </c>
      <c r="D64" s="17"/>
      <c r="E64" s="17"/>
      <c r="F64" s="17"/>
    </row>
    <row r="65" spans="1:6" ht="11.25" customHeight="1" x14ac:dyDescent="0.2">
      <c r="A65" s="17"/>
      <c r="B65" s="17"/>
      <c r="C65" s="17"/>
      <c r="D65" s="17"/>
      <c r="E65" s="17"/>
      <c r="F65" s="17"/>
    </row>
    <row r="66" spans="1:6" ht="11.25" customHeight="1" x14ac:dyDescent="0.2">
      <c r="A66" s="17"/>
      <c r="B66" s="17"/>
      <c r="C66" s="17"/>
      <c r="D66" s="17"/>
      <c r="E66" s="17"/>
      <c r="F66" s="17"/>
    </row>
    <row r="67" spans="1:6" ht="46.5" customHeight="1" x14ac:dyDescent="0.2">
      <c r="A67" s="68" t="s">
        <v>53</v>
      </c>
      <c r="B67" s="69"/>
      <c r="C67" s="69"/>
      <c r="D67" s="69"/>
      <c r="E67" s="69"/>
      <c r="F67" s="69"/>
    </row>
    <row r="68" spans="1:6" x14ac:dyDescent="0.2">
      <c r="A68" s="17"/>
      <c r="B68" s="17"/>
      <c r="C68" s="17"/>
      <c r="D68" s="17"/>
      <c r="E68" s="17"/>
      <c r="F68" s="17"/>
    </row>
    <row r="69" spans="1:6" x14ac:dyDescent="0.2">
      <c r="A69" s="17"/>
      <c r="B69" s="17"/>
      <c r="C69" s="17"/>
      <c r="D69" s="17"/>
      <c r="E69" s="17"/>
      <c r="F69" s="17"/>
    </row>
  </sheetData>
  <sheetProtection password="CD4E" sheet="1" objects="1" scenarios="1" selectLockedCells="1"/>
  <customSheetViews>
    <customSheetView guid="{98E64BB7-865B-4F8C-B9D4-5FD323E46E7C}" showPageBreaks="1" view="pageLayout" topLeftCell="A31">
      <selection activeCell="B11" sqref="B11"/>
      <rowBreaks count="1" manualBreakCount="1">
        <brk id="23" max="16383" man="1"/>
      </rowBreaks>
      <pageMargins left="0.51181102362204722" right="0.51181102362204722" top="0.55118110236220474" bottom="0.55118110236220474" header="0.31496062992125984" footer="0.31496062992125984"/>
      <pageSetup paperSize="9" orientation="landscape" r:id="rId1"/>
      <headerFooter alignWithMargins="0">
        <oddHeader xml:space="preserve">&amp;C&amp;"Arial,Fett"&amp;12IST- Stellenplan per Stichtag 31. Dezember
</oddHeader>
      </headerFooter>
    </customSheetView>
  </customSheetViews>
  <mergeCells count="56">
    <mergeCell ref="A7:B7"/>
    <mergeCell ref="A46:D46"/>
    <mergeCell ref="C38:D38"/>
    <mergeCell ref="C47:D47"/>
    <mergeCell ref="C48:D48"/>
    <mergeCell ref="C36:D36"/>
    <mergeCell ref="C37:D37"/>
    <mergeCell ref="C25:D25"/>
    <mergeCell ref="A42:D42"/>
    <mergeCell ref="A44:D44"/>
    <mergeCell ref="C33:D33"/>
    <mergeCell ref="C34:D34"/>
    <mergeCell ref="C35:D35"/>
    <mergeCell ref="A40:D40"/>
    <mergeCell ref="C18:D18"/>
    <mergeCell ref="C19:D19"/>
    <mergeCell ref="C1:F1"/>
    <mergeCell ref="C2:F2"/>
    <mergeCell ref="C3:F3"/>
    <mergeCell ref="C5:F5"/>
    <mergeCell ref="C4:F4"/>
    <mergeCell ref="C20:D20"/>
    <mergeCell ref="C21:D21"/>
    <mergeCell ref="C22:D22"/>
    <mergeCell ref="C9:D9"/>
    <mergeCell ref="C11:D11"/>
    <mergeCell ref="C13:D13"/>
    <mergeCell ref="C15:D15"/>
    <mergeCell ref="C17:D17"/>
    <mergeCell ref="A1:B1"/>
    <mergeCell ref="A2:B2"/>
    <mergeCell ref="A3:B3"/>
    <mergeCell ref="A4:B4"/>
    <mergeCell ref="A5:B5"/>
    <mergeCell ref="A50:F50"/>
    <mergeCell ref="D59:E59"/>
    <mergeCell ref="D60:E60"/>
    <mergeCell ref="A6:B6"/>
    <mergeCell ref="E27:F27"/>
    <mergeCell ref="E28:F28"/>
    <mergeCell ref="E29:F29"/>
    <mergeCell ref="E30:F30"/>
    <mergeCell ref="A23:F23"/>
    <mergeCell ref="C26:D26"/>
    <mergeCell ref="C27:D27"/>
    <mergeCell ref="C29:D29"/>
    <mergeCell ref="E26:F26"/>
    <mergeCell ref="C6:F6"/>
    <mergeCell ref="C7:F7"/>
    <mergeCell ref="E25:F25"/>
    <mergeCell ref="B67:F67"/>
    <mergeCell ref="C52:D52"/>
    <mergeCell ref="C53:D53"/>
    <mergeCell ref="C54:D54"/>
    <mergeCell ref="C55:D55"/>
    <mergeCell ref="A52:B52"/>
  </mergeCells>
  <phoneticPr fontId="2" type="noConversion"/>
  <pageMargins left="0.51181102362204722" right="0.51181102362204722" top="0.62992125984251968" bottom="0.55118110236220474" header="0.31496062992125984" footer="0.31496062992125984"/>
  <pageSetup paperSize="9" orientation="landscape" r:id="rId2"/>
  <headerFooter alignWithMargins="0">
    <oddHeader xml:space="preserve">&amp;C&amp;"Arial,Fett"&amp;12Ist- und Richtstellenplan Pflegedienst per Stichtag 31. Dezember
</oddHeader>
    <oddFooter>&amp;C&amp;P</oddFooter>
  </headerFooter>
  <rowBreaks count="1" manualBreakCount="1">
    <brk id="24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Ist- Richtstellenplan</vt:lpstr>
    </vt:vector>
  </TitlesOfParts>
  <Company>Kantonale Verwaltung Schwyz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Schelbert-Konkel</dc:creator>
  <cp:lastModifiedBy>Monica Steiner</cp:lastModifiedBy>
  <cp:lastPrinted>2014-01-14T10:11:16Z</cp:lastPrinted>
  <dcterms:created xsi:type="dcterms:W3CDTF">2012-01-12T13:00:58Z</dcterms:created>
  <dcterms:modified xsi:type="dcterms:W3CDTF">2018-07-24T08:11:53Z</dcterms:modified>
</cp:coreProperties>
</file>